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70062B51-A69D-FA4B-81B8-BA4A69EC7F2A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pEFT, 243B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8" i="1" l="1"/>
  <c r="I108" i="1"/>
  <c r="H108" i="1"/>
  <c r="G108" i="1"/>
  <c r="F108" i="1"/>
  <c r="E108" i="1"/>
  <c r="D108" i="1"/>
  <c r="C108" i="1"/>
  <c r="B108" i="1"/>
  <c r="J98" i="1"/>
  <c r="I98" i="1"/>
  <c r="H98" i="1"/>
  <c r="G98" i="1"/>
  <c r="F98" i="1"/>
  <c r="E98" i="1"/>
  <c r="D98" i="1"/>
  <c r="C98" i="1"/>
  <c r="B98" i="1"/>
  <c r="J81" i="1"/>
  <c r="I81" i="1"/>
  <c r="H81" i="1"/>
  <c r="G81" i="1"/>
  <c r="F81" i="1"/>
  <c r="E81" i="1"/>
  <c r="D81" i="1"/>
  <c r="C81" i="1"/>
  <c r="B81" i="1"/>
  <c r="J28" i="1"/>
  <c r="I28" i="1"/>
  <c r="H28" i="1"/>
  <c r="G28" i="1"/>
  <c r="F28" i="1"/>
  <c r="E28" i="1"/>
  <c r="D28" i="1"/>
  <c r="C28" i="1"/>
  <c r="B28" i="1"/>
  <c r="J77" i="1"/>
  <c r="I77" i="1"/>
  <c r="H77" i="1"/>
  <c r="G77" i="1"/>
  <c r="F77" i="1"/>
  <c r="E77" i="1"/>
  <c r="D77" i="1"/>
  <c r="C77" i="1"/>
  <c r="B77" i="1"/>
  <c r="J83" i="1"/>
  <c r="I83" i="1"/>
  <c r="H83" i="1"/>
  <c r="G83" i="1"/>
  <c r="F83" i="1"/>
  <c r="E83" i="1"/>
  <c r="D83" i="1"/>
  <c r="C83" i="1"/>
  <c r="B83" i="1"/>
  <c r="J95" i="1"/>
  <c r="I95" i="1"/>
  <c r="H95" i="1"/>
  <c r="G95" i="1"/>
  <c r="F95" i="1"/>
  <c r="E95" i="1"/>
  <c r="D95" i="1"/>
  <c r="C95" i="1"/>
  <c r="B95" i="1"/>
  <c r="J168" i="1"/>
  <c r="I168" i="1"/>
  <c r="H168" i="1"/>
  <c r="G168" i="1"/>
  <c r="F168" i="1"/>
  <c r="E168" i="1"/>
  <c r="D168" i="1"/>
  <c r="C168" i="1"/>
  <c r="B168" i="1"/>
  <c r="J282" i="1"/>
  <c r="I282" i="1"/>
  <c r="H282" i="1"/>
  <c r="G282" i="1"/>
  <c r="F282" i="1"/>
  <c r="E282" i="1"/>
  <c r="D282" i="1"/>
  <c r="C282" i="1"/>
  <c r="B282" i="1"/>
  <c r="J208" i="1"/>
  <c r="I208" i="1"/>
  <c r="H208" i="1"/>
  <c r="G208" i="1"/>
  <c r="F208" i="1"/>
  <c r="E208" i="1"/>
  <c r="D208" i="1"/>
  <c r="C208" i="1"/>
  <c r="B208" i="1"/>
  <c r="J56" i="1"/>
  <c r="I56" i="1"/>
  <c r="H56" i="1"/>
  <c r="G56" i="1"/>
  <c r="F56" i="1"/>
  <c r="E56" i="1"/>
  <c r="D56" i="1"/>
  <c r="C56" i="1"/>
  <c r="B56" i="1"/>
  <c r="J53" i="1"/>
  <c r="I53" i="1"/>
  <c r="H53" i="1"/>
  <c r="G53" i="1"/>
  <c r="F53" i="1"/>
  <c r="E53" i="1"/>
  <c r="D53" i="1"/>
  <c r="C53" i="1"/>
  <c r="B53" i="1"/>
  <c r="J161" i="1"/>
  <c r="I161" i="1"/>
  <c r="H161" i="1"/>
  <c r="G161" i="1"/>
  <c r="F161" i="1"/>
  <c r="E161" i="1"/>
  <c r="D161" i="1"/>
  <c r="C161" i="1"/>
  <c r="B161" i="1"/>
  <c r="J248" i="1"/>
  <c r="I248" i="1"/>
  <c r="H248" i="1"/>
  <c r="G248" i="1"/>
  <c r="F248" i="1"/>
  <c r="E248" i="1"/>
  <c r="D248" i="1"/>
  <c r="C248" i="1"/>
  <c r="B248" i="1"/>
  <c r="J8" i="1"/>
  <c r="I8" i="1"/>
  <c r="H8" i="1"/>
  <c r="G8" i="1"/>
  <c r="F8" i="1"/>
  <c r="E8" i="1"/>
  <c r="D8" i="1"/>
  <c r="C8" i="1"/>
  <c r="B8" i="1"/>
  <c r="J123" i="1"/>
  <c r="I123" i="1"/>
  <c r="H123" i="1"/>
  <c r="G123" i="1"/>
  <c r="F123" i="1"/>
  <c r="E123" i="1"/>
  <c r="D123" i="1"/>
  <c r="C123" i="1"/>
  <c r="B123" i="1"/>
  <c r="J264" i="1"/>
  <c r="I264" i="1"/>
  <c r="H264" i="1"/>
  <c r="G264" i="1"/>
  <c r="F264" i="1"/>
  <c r="E264" i="1"/>
  <c r="D264" i="1"/>
  <c r="C264" i="1"/>
  <c r="B264" i="1"/>
  <c r="J112" i="1"/>
  <c r="I112" i="1"/>
  <c r="H112" i="1"/>
  <c r="G112" i="1"/>
  <c r="F112" i="1"/>
  <c r="E112" i="1"/>
  <c r="D112" i="1"/>
  <c r="C112" i="1"/>
  <c r="B112" i="1"/>
  <c r="J68" i="1"/>
  <c r="I68" i="1"/>
  <c r="H68" i="1"/>
  <c r="G68" i="1"/>
  <c r="F68" i="1"/>
  <c r="E68" i="1"/>
  <c r="D68" i="1"/>
  <c r="C68" i="1"/>
  <c r="B68" i="1"/>
  <c r="J54" i="1"/>
  <c r="I54" i="1"/>
  <c r="H54" i="1"/>
  <c r="G54" i="1"/>
  <c r="F54" i="1"/>
  <c r="E54" i="1"/>
  <c r="D54" i="1"/>
  <c r="C54" i="1"/>
  <c r="B54" i="1"/>
  <c r="J11" i="1"/>
  <c r="I11" i="1"/>
  <c r="H11" i="1"/>
  <c r="G11" i="1"/>
  <c r="F11" i="1"/>
  <c r="E11" i="1"/>
  <c r="D11" i="1"/>
  <c r="C11" i="1"/>
  <c r="B11" i="1"/>
  <c r="J277" i="1"/>
  <c r="I277" i="1"/>
  <c r="H277" i="1"/>
  <c r="G277" i="1"/>
  <c r="F277" i="1"/>
  <c r="E277" i="1"/>
  <c r="D277" i="1"/>
  <c r="C277" i="1"/>
  <c r="B277" i="1"/>
  <c r="J36" i="1"/>
  <c r="I36" i="1"/>
  <c r="H36" i="1"/>
  <c r="G36" i="1"/>
  <c r="F36" i="1"/>
  <c r="E36" i="1"/>
  <c r="D36" i="1"/>
  <c r="C36" i="1"/>
  <c r="B36" i="1"/>
  <c r="J14" i="1"/>
  <c r="I14" i="1"/>
  <c r="H14" i="1"/>
  <c r="G14" i="1"/>
  <c r="F14" i="1"/>
  <c r="E14" i="1"/>
  <c r="D14" i="1"/>
  <c r="C14" i="1"/>
  <c r="B14" i="1"/>
  <c r="J35" i="1"/>
  <c r="I35" i="1"/>
  <c r="H35" i="1"/>
  <c r="G35" i="1"/>
  <c r="F35" i="1"/>
  <c r="E35" i="1"/>
  <c r="D35" i="1"/>
  <c r="C35" i="1"/>
  <c r="B35" i="1"/>
  <c r="J169" i="1"/>
  <c r="I169" i="1"/>
  <c r="H169" i="1"/>
  <c r="G169" i="1"/>
  <c r="F169" i="1"/>
  <c r="E169" i="1"/>
  <c r="D169" i="1"/>
  <c r="C169" i="1"/>
  <c r="B169" i="1"/>
  <c r="J32" i="1"/>
  <c r="I32" i="1"/>
  <c r="H32" i="1"/>
  <c r="G32" i="1"/>
  <c r="F32" i="1"/>
  <c r="E32" i="1"/>
  <c r="D32" i="1"/>
  <c r="C32" i="1"/>
  <c r="B32" i="1"/>
  <c r="J79" i="1"/>
  <c r="I79" i="1"/>
  <c r="H79" i="1"/>
  <c r="G79" i="1"/>
  <c r="F79" i="1"/>
  <c r="E79" i="1"/>
  <c r="D79" i="1"/>
  <c r="C79" i="1"/>
  <c r="B79" i="1"/>
  <c r="J46" i="1"/>
  <c r="I46" i="1"/>
  <c r="H46" i="1"/>
  <c r="G46" i="1"/>
  <c r="F46" i="1"/>
  <c r="E46" i="1"/>
  <c r="D46" i="1"/>
  <c r="C46" i="1"/>
  <c r="B46" i="1"/>
  <c r="J261" i="1"/>
  <c r="I261" i="1"/>
  <c r="H261" i="1"/>
  <c r="G261" i="1"/>
  <c r="F261" i="1"/>
  <c r="E261" i="1"/>
  <c r="D261" i="1"/>
  <c r="C261" i="1"/>
  <c r="B261" i="1"/>
  <c r="J5" i="1"/>
  <c r="I5" i="1"/>
  <c r="H5" i="1"/>
  <c r="G5" i="1"/>
  <c r="F5" i="1"/>
  <c r="E5" i="1"/>
  <c r="D5" i="1"/>
  <c r="C5" i="1"/>
  <c r="B5" i="1"/>
  <c r="J41" i="1"/>
  <c r="I41" i="1"/>
  <c r="H41" i="1"/>
  <c r="G41" i="1"/>
  <c r="F41" i="1"/>
  <c r="E41" i="1"/>
  <c r="D41" i="1"/>
  <c r="C41" i="1"/>
  <c r="B41" i="1"/>
  <c r="J193" i="1"/>
  <c r="I193" i="1"/>
  <c r="H193" i="1"/>
  <c r="G193" i="1"/>
  <c r="F193" i="1"/>
  <c r="E193" i="1"/>
  <c r="D193" i="1"/>
  <c r="C193" i="1"/>
  <c r="B193" i="1"/>
  <c r="J66" i="1"/>
  <c r="I66" i="1"/>
  <c r="H66" i="1"/>
  <c r="G66" i="1"/>
  <c r="F66" i="1"/>
  <c r="E66" i="1"/>
  <c r="D66" i="1"/>
  <c r="C66" i="1"/>
  <c r="B66" i="1"/>
  <c r="J203" i="1"/>
  <c r="I203" i="1"/>
  <c r="H203" i="1"/>
  <c r="G203" i="1"/>
  <c r="F203" i="1"/>
  <c r="E203" i="1"/>
  <c r="D203" i="1"/>
  <c r="C203" i="1"/>
  <c r="B203" i="1"/>
  <c r="J6" i="1"/>
  <c r="I6" i="1"/>
  <c r="H6" i="1"/>
  <c r="G6" i="1"/>
  <c r="F6" i="1"/>
  <c r="E6" i="1"/>
  <c r="D6" i="1"/>
  <c r="C6" i="1"/>
  <c r="B6" i="1"/>
  <c r="J190" i="1"/>
  <c r="I190" i="1"/>
  <c r="H190" i="1"/>
  <c r="G190" i="1"/>
  <c r="F190" i="1"/>
  <c r="E190" i="1"/>
  <c r="D190" i="1"/>
  <c r="C190" i="1"/>
  <c r="B190" i="1"/>
  <c r="J40" i="1"/>
  <c r="I40" i="1"/>
  <c r="H40" i="1"/>
  <c r="G40" i="1"/>
  <c r="F40" i="1"/>
  <c r="E40" i="1"/>
  <c r="D40" i="1"/>
  <c r="C40" i="1"/>
  <c r="B40" i="1"/>
  <c r="J52" i="1"/>
  <c r="I52" i="1"/>
  <c r="H52" i="1"/>
  <c r="G52" i="1"/>
  <c r="F52" i="1"/>
  <c r="E52" i="1"/>
  <c r="D52" i="1"/>
  <c r="C52" i="1"/>
  <c r="B52" i="1"/>
  <c r="J87" i="1"/>
  <c r="I87" i="1"/>
  <c r="H87" i="1"/>
  <c r="G87" i="1"/>
  <c r="F87" i="1"/>
  <c r="E87" i="1"/>
  <c r="D87" i="1"/>
  <c r="C87" i="1"/>
  <c r="B87" i="1"/>
  <c r="J149" i="1"/>
  <c r="I149" i="1"/>
  <c r="H149" i="1"/>
  <c r="G149" i="1"/>
  <c r="F149" i="1"/>
  <c r="E149" i="1"/>
  <c r="D149" i="1"/>
  <c r="C149" i="1"/>
  <c r="B149" i="1"/>
  <c r="J216" i="1"/>
  <c r="I216" i="1"/>
  <c r="H216" i="1"/>
  <c r="G216" i="1"/>
  <c r="F216" i="1"/>
  <c r="E216" i="1"/>
  <c r="D216" i="1"/>
  <c r="C216" i="1"/>
  <c r="B216" i="1"/>
  <c r="J64" i="1"/>
  <c r="I64" i="1"/>
  <c r="H64" i="1"/>
  <c r="G64" i="1"/>
  <c r="F64" i="1"/>
  <c r="E64" i="1"/>
  <c r="D64" i="1"/>
  <c r="C64" i="1"/>
  <c r="B64" i="1"/>
  <c r="J230" i="1"/>
  <c r="I230" i="1"/>
  <c r="H230" i="1"/>
  <c r="G230" i="1"/>
  <c r="F230" i="1"/>
  <c r="E230" i="1"/>
  <c r="D230" i="1"/>
  <c r="C230" i="1"/>
  <c r="B230" i="1"/>
  <c r="J101" i="1"/>
  <c r="I101" i="1"/>
  <c r="H101" i="1"/>
  <c r="G101" i="1"/>
  <c r="F101" i="1"/>
  <c r="E101" i="1"/>
  <c r="D101" i="1"/>
  <c r="C101" i="1"/>
  <c r="B101" i="1"/>
  <c r="J164" i="1"/>
  <c r="I164" i="1"/>
  <c r="H164" i="1"/>
  <c r="G164" i="1"/>
  <c r="F164" i="1"/>
  <c r="E164" i="1"/>
  <c r="D164" i="1"/>
  <c r="C164" i="1"/>
  <c r="B164" i="1"/>
  <c r="J33" i="1"/>
  <c r="I33" i="1"/>
  <c r="H33" i="1"/>
  <c r="G33" i="1"/>
  <c r="F33" i="1"/>
  <c r="E33" i="1"/>
  <c r="D33" i="1"/>
  <c r="C33" i="1"/>
  <c r="B33" i="1"/>
  <c r="J153" i="1"/>
  <c r="I153" i="1"/>
  <c r="H153" i="1"/>
  <c r="G153" i="1"/>
  <c r="F153" i="1"/>
  <c r="E153" i="1"/>
  <c r="D153" i="1"/>
  <c r="C153" i="1"/>
  <c r="B153" i="1"/>
  <c r="J67" i="1"/>
  <c r="I67" i="1"/>
  <c r="H67" i="1"/>
  <c r="G67" i="1"/>
  <c r="F67" i="1"/>
  <c r="E67" i="1"/>
  <c r="D67" i="1"/>
  <c r="C67" i="1"/>
  <c r="B67" i="1"/>
  <c r="J207" i="1"/>
  <c r="I207" i="1"/>
  <c r="H207" i="1"/>
  <c r="G207" i="1"/>
  <c r="F207" i="1"/>
  <c r="E207" i="1"/>
  <c r="D207" i="1"/>
  <c r="C207" i="1"/>
  <c r="B207" i="1"/>
  <c r="J37" i="1"/>
  <c r="I37" i="1"/>
  <c r="H37" i="1"/>
  <c r="G37" i="1"/>
  <c r="F37" i="1"/>
  <c r="E37" i="1"/>
  <c r="D37" i="1"/>
  <c r="C37" i="1"/>
  <c r="B37" i="1"/>
  <c r="J16" i="1"/>
  <c r="I16" i="1"/>
  <c r="H16" i="1"/>
  <c r="G16" i="1"/>
  <c r="F16" i="1"/>
  <c r="E16" i="1"/>
  <c r="D16" i="1"/>
  <c r="C16" i="1"/>
  <c r="B16" i="1"/>
  <c r="J91" i="1"/>
  <c r="I91" i="1"/>
  <c r="H91" i="1"/>
  <c r="G91" i="1"/>
  <c r="F91" i="1"/>
  <c r="E91" i="1"/>
  <c r="D91" i="1"/>
  <c r="C91" i="1"/>
  <c r="B91" i="1"/>
  <c r="J57" i="1"/>
  <c r="I57" i="1"/>
  <c r="H57" i="1"/>
  <c r="G57" i="1"/>
  <c r="F57" i="1"/>
  <c r="E57" i="1"/>
  <c r="D57" i="1"/>
  <c r="C57" i="1"/>
  <c r="B57" i="1"/>
  <c r="J205" i="1"/>
  <c r="I205" i="1"/>
  <c r="H205" i="1"/>
  <c r="G205" i="1"/>
  <c r="F205" i="1"/>
  <c r="E205" i="1"/>
  <c r="D205" i="1"/>
  <c r="C205" i="1"/>
  <c r="B205" i="1"/>
  <c r="J259" i="1"/>
  <c r="I259" i="1"/>
  <c r="H259" i="1"/>
  <c r="G259" i="1"/>
  <c r="F259" i="1"/>
  <c r="E259" i="1"/>
  <c r="D259" i="1"/>
  <c r="C259" i="1"/>
  <c r="B259" i="1"/>
  <c r="J19" i="1"/>
  <c r="I19" i="1"/>
  <c r="H19" i="1"/>
  <c r="G19" i="1"/>
  <c r="F19" i="1"/>
  <c r="E19" i="1"/>
  <c r="D19" i="1"/>
  <c r="C19" i="1"/>
  <c r="B19" i="1"/>
  <c r="J232" i="1"/>
  <c r="I232" i="1"/>
  <c r="H232" i="1"/>
  <c r="G232" i="1"/>
  <c r="F232" i="1"/>
  <c r="E232" i="1"/>
  <c r="D232" i="1"/>
  <c r="C232" i="1"/>
  <c r="B232" i="1"/>
  <c r="J3" i="1"/>
  <c r="I3" i="1"/>
  <c r="H3" i="1"/>
  <c r="G3" i="1"/>
  <c r="F3" i="1"/>
  <c r="E3" i="1"/>
  <c r="D3" i="1"/>
  <c r="C3" i="1"/>
  <c r="B3" i="1"/>
  <c r="J200" i="1"/>
  <c r="I200" i="1"/>
  <c r="H200" i="1"/>
  <c r="G200" i="1"/>
  <c r="F200" i="1"/>
  <c r="E200" i="1"/>
  <c r="D200" i="1"/>
  <c r="C200" i="1"/>
  <c r="B200" i="1"/>
  <c r="J229" i="1"/>
  <c r="I229" i="1"/>
  <c r="H229" i="1"/>
  <c r="G229" i="1"/>
  <c r="F229" i="1"/>
  <c r="E229" i="1"/>
  <c r="D229" i="1"/>
  <c r="C229" i="1"/>
  <c r="B229" i="1"/>
  <c r="J260" i="1"/>
  <c r="I260" i="1"/>
  <c r="H260" i="1"/>
  <c r="G260" i="1"/>
  <c r="F260" i="1"/>
  <c r="E260" i="1"/>
  <c r="D260" i="1"/>
  <c r="C260" i="1"/>
  <c r="B260" i="1"/>
  <c r="J58" i="1"/>
  <c r="I58" i="1"/>
  <c r="H58" i="1"/>
  <c r="G58" i="1"/>
  <c r="F58" i="1"/>
  <c r="E58" i="1"/>
  <c r="D58" i="1"/>
  <c r="C58" i="1"/>
  <c r="B58" i="1"/>
  <c r="J70" i="1"/>
  <c r="I70" i="1"/>
  <c r="H70" i="1"/>
  <c r="G70" i="1"/>
  <c r="F70" i="1"/>
  <c r="E70" i="1"/>
  <c r="D70" i="1"/>
  <c r="C70" i="1"/>
  <c r="B70" i="1"/>
  <c r="J237" i="1"/>
  <c r="I237" i="1"/>
  <c r="H237" i="1"/>
  <c r="G237" i="1"/>
  <c r="F237" i="1"/>
  <c r="E237" i="1"/>
  <c r="D237" i="1"/>
  <c r="C237" i="1"/>
  <c r="B237" i="1"/>
  <c r="J17" i="1"/>
  <c r="I17" i="1"/>
  <c r="H17" i="1"/>
  <c r="G17" i="1"/>
  <c r="F17" i="1"/>
  <c r="E17" i="1"/>
  <c r="D17" i="1"/>
  <c r="C17" i="1"/>
  <c r="B17" i="1"/>
  <c r="J126" i="1"/>
  <c r="I126" i="1"/>
  <c r="H126" i="1"/>
  <c r="G126" i="1"/>
  <c r="F126" i="1"/>
  <c r="E126" i="1"/>
  <c r="D126" i="1"/>
  <c r="C126" i="1"/>
  <c r="B126" i="1"/>
  <c r="J242" i="1"/>
  <c r="I242" i="1"/>
  <c r="H242" i="1"/>
  <c r="G242" i="1"/>
  <c r="F242" i="1"/>
  <c r="E242" i="1"/>
  <c r="D242" i="1"/>
  <c r="C242" i="1"/>
  <c r="B242" i="1"/>
  <c r="J189" i="1"/>
  <c r="I189" i="1"/>
  <c r="H189" i="1"/>
  <c r="G189" i="1"/>
  <c r="F189" i="1"/>
  <c r="E189" i="1"/>
  <c r="D189" i="1"/>
  <c r="C189" i="1"/>
  <c r="B189" i="1"/>
  <c r="J72" i="1"/>
  <c r="I72" i="1"/>
  <c r="H72" i="1"/>
  <c r="G72" i="1"/>
  <c r="F72" i="1"/>
  <c r="E72" i="1"/>
  <c r="D72" i="1"/>
  <c r="C72" i="1"/>
  <c r="B72" i="1"/>
  <c r="J39" i="1"/>
  <c r="I39" i="1"/>
  <c r="H39" i="1"/>
  <c r="G39" i="1"/>
  <c r="F39" i="1"/>
  <c r="E39" i="1"/>
  <c r="D39" i="1"/>
  <c r="C39" i="1"/>
  <c r="B39" i="1"/>
  <c r="J196" i="1"/>
  <c r="I196" i="1"/>
  <c r="H196" i="1"/>
  <c r="G196" i="1"/>
  <c r="F196" i="1"/>
  <c r="E196" i="1"/>
  <c r="D196" i="1"/>
  <c r="C196" i="1"/>
  <c r="B196" i="1"/>
  <c r="J30" i="1"/>
  <c r="I30" i="1"/>
  <c r="H30" i="1"/>
  <c r="G30" i="1"/>
  <c r="F30" i="1"/>
  <c r="E30" i="1"/>
  <c r="D30" i="1"/>
  <c r="C30" i="1"/>
  <c r="B30" i="1"/>
  <c r="J103" i="1"/>
  <c r="I103" i="1"/>
  <c r="H103" i="1"/>
  <c r="G103" i="1"/>
  <c r="F103" i="1"/>
  <c r="E103" i="1"/>
  <c r="D103" i="1"/>
  <c r="C103" i="1"/>
  <c r="B103" i="1"/>
  <c r="J249" i="1"/>
  <c r="I249" i="1"/>
  <c r="H249" i="1"/>
  <c r="G249" i="1"/>
  <c r="F249" i="1"/>
  <c r="E249" i="1"/>
  <c r="D249" i="1"/>
  <c r="C249" i="1"/>
  <c r="B249" i="1"/>
  <c r="J163" i="1"/>
  <c r="I163" i="1"/>
  <c r="H163" i="1"/>
  <c r="G163" i="1"/>
  <c r="F163" i="1"/>
  <c r="E163" i="1"/>
  <c r="D163" i="1"/>
  <c r="C163" i="1"/>
  <c r="B163" i="1"/>
  <c r="J178" i="1"/>
  <c r="I178" i="1"/>
  <c r="H178" i="1"/>
  <c r="G178" i="1"/>
  <c r="F178" i="1"/>
  <c r="E178" i="1"/>
  <c r="D178" i="1"/>
  <c r="C178" i="1"/>
  <c r="B178" i="1"/>
  <c r="J145" i="1"/>
  <c r="I145" i="1"/>
  <c r="H145" i="1"/>
  <c r="G145" i="1"/>
  <c r="F145" i="1"/>
  <c r="E145" i="1"/>
  <c r="D145" i="1"/>
  <c r="C145" i="1"/>
  <c r="B145" i="1"/>
  <c r="J90" i="1"/>
  <c r="I90" i="1"/>
  <c r="H90" i="1"/>
  <c r="G90" i="1"/>
  <c r="F90" i="1"/>
  <c r="E90" i="1"/>
  <c r="D90" i="1"/>
  <c r="C90" i="1"/>
  <c r="B90" i="1"/>
  <c r="J24" i="1"/>
  <c r="I24" i="1"/>
  <c r="H24" i="1"/>
  <c r="G24" i="1"/>
  <c r="F24" i="1"/>
  <c r="E24" i="1"/>
  <c r="D24" i="1"/>
  <c r="C24" i="1"/>
  <c r="B24" i="1"/>
  <c r="J49" i="1"/>
  <c r="I49" i="1"/>
  <c r="H49" i="1"/>
  <c r="G49" i="1"/>
  <c r="F49" i="1"/>
  <c r="E49" i="1"/>
  <c r="D49" i="1"/>
  <c r="C49" i="1"/>
  <c r="B49" i="1"/>
  <c r="J267" i="1"/>
  <c r="I267" i="1"/>
  <c r="H267" i="1"/>
  <c r="G267" i="1"/>
  <c r="F267" i="1"/>
  <c r="E267" i="1"/>
  <c r="D267" i="1"/>
  <c r="C267" i="1"/>
  <c r="B267" i="1"/>
  <c r="J118" i="1"/>
  <c r="I118" i="1"/>
  <c r="H118" i="1"/>
  <c r="G118" i="1"/>
  <c r="F118" i="1"/>
  <c r="E118" i="1"/>
  <c r="D118" i="1"/>
  <c r="C118" i="1"/>
  <c r="B118" i="1"/>
  <c r="J224" i="1"/>
  <c r="I224" i="1"/>
  <c r="H224" i="1"/>
  <c r="G224" i="1"/>
  <c r="F224" i="1"/>
  <c r="E224" i="1"/>
  <c r="D224" i="1"/>
  <c r="C224" i="1"/>
  <c r="B224" i="1"/>
  <c r="J34" i="1"/>
  <c r="I34" i="1"/>
  <c r="H34" i="1"/>
  <c r="G34" i="1"/>
  <c r="F34" i="1"/>
  <c r="E34" i="1"/>
  <c r="D34" i="1"/>
  <c r="C34" i="1"/>
  <c r="B34" i="1"/>
  <c r="J113" i="1"/>
  <c r="I113" i="1"/>
  <c r="H113" i="1"/>
  <c r="G113" i="1"/>
  <c r="F113" i="1"/>
  <c r="E113" i="1"/>
  <c r="D113" i="1"/>
  <c r="C113" i="1"/>
  <c r="B113" i="1"/>
  <c r="J12" i="1"/>
  <c r="I12" i="1"/>
  <c r="H12" i="1"/>
  <c r="G12" i="1"/>
  <c r="F12" i="1"/>
  <c r="E12" i="1"/>
  <c r="D12" i="1"/>
  <c r="C12" i="1"/>
  <c r="B12" i="1"/>
  <c r="J76" i="1"/>
  <c r="I76" i="1"/>
  <c r="H76" i="1"/>
  <c r="G76" i="1"/>
  <c r="F76" i="1"/>
  <c r="E76" i="1"/>
  <c r="D76" i="1"/>
  <c r="C76" i="1"/>
  <c r="B76" i="1"/>
  <c r="J26" i="1"/>
  <c r="I26" i="1"/>
  <c r="H26" i="1"/>
  <c r="G26" i="1"/>
  <c r="F26" i="1"/>
  <c r="E26" i="1"/>
  <c r="D26" i="1"/>
  <c r="C26" i="1"/>
  <c r="B26" i="1"/>
  <c r="J7" i="1"/>
  <c r="I7" i="1"/>
  <c r="H7" i="1"/>
  <c r="G7" i="1"/>
  <c r="F7" i="1"/>
  <c r="E7" i="1"/>
  <c r="D7" i="1"/>
  <c r="C7" i="1"/>
  <c r="B7" i="1"/>
  <c r="J247" i="1"/>
  <c r="I247" i="1"/>
  <c r="H247" i="1"/>
  <c r="G247" i="1"/>
  <c r="F247" i="1"/>
  <c r="E247" i="1"/>
  <c r="D247" i="1"/>
  <c r="C247" i="1"/>
  <c r="B247" i="1"/>
  <c r="J106" i="1"/>
  <c r="I106" i="1"/>
  <c r="H106" i="1"/>
  <c r="G106" i="1"/>
  <c r="F106" i="1"/>
  <c r="E106" i="1"/>
  <c r="D106" i="1"/>
  <c r="C106" i="1"/>
  <c r="B106" i="1"/>
  <c r="J21" i="1"/>
  <c r="I21" i="1"/>
  <c r="H21" i="1"/>
  <c r="G21" i="1"/>
  <c r="F21" i="1"/>
  <c r="E21" i="1"/>
  <c r="D21" i="1"/>
  <c r="C21" i="1"/>
  <c r="B21" i="1"/>
  <c r="J133" i="1"/>
  <c r="I133" i="1"/>
  <c r="H133" i="1"/>
  <c r="G133" i="1"/>
  <c r="F133" i="1"/>
  <c r="E133" i="1"/>
  <c r="D133" i="1"/>
  <c r="C133" i="1"/>
  <c r="B133" i="1"/>
  <c r="J13" i="1"/>
  <c r="I13" i="1"/>
  <c r="H13" i="1"/>
  <c r="G13" i="1"/>
  <c r="F13" i="1"/>
  <c r="E13" i="1"/>
  <c r="D13" i="1"/>
  <c r="C13" i="1"/>
  <c r="B13" i="1"/>
  <c r="J179" i="1"/>
  <c r="I179" i="1"/>
  <c r="H179" i="1"/>
  <c r="G179" i="1"/>
  <c r="F179" i="1"/>
  <c r="E179" i="1"/>
  <c r="D179" i="1"/>
  <c r="C179" i="1"/>
  <c r="B179" i="1"/>
  <c r="J4" i="1"/>
  <c r="I4" i="1"/>
  <c r="H4" i="1"/>
  <c r="G4" i="1"/>
  <c r="F4" i="1"/>
  <c r="E4" i="1"/>
  <c r="D4" i="1"/>
  <c r="C4" i="1"/>
  <c r="B4" i="1"/>
  <c r="J2" i="1"/>
  <c r="I2" i="1"/>
  <c r="H2" i="1"/>
  <c r="G2" i="1"/>
  <c r="F2" i="1"/>
  <c r="E2" i="1"/>
  <c r="D2" i="1"/>
  <c r="C2" i="1"/>
  <c r="B2" i="1"/>
  <c r="J272" i="1"/>
  <c r="I272" i="1"/>
  <c r="H272" i="1"/>
  <c r="G272" i="1"/>
  <c r="F272" i="1"/>
  <c r="E272" i="1"/>
  <c r="D272" i="1"/>
  <c r="C272" i="1"/>
  <c r="B272" i="1"/>
  <c r="J31" i="1"/>
  <c r="I31" i="1"/>
  <c r="H31" i="1"/>
  <c r="G31" i="1"/>
  <c r="F31" i="1"/>
  <c r="E31" i="1"/>
  <c r="D31" i="1"/>
  <c r="C31" i="1"/>
  <c r="B31" i="1"/>
  <c r="J42" i="1"/>
  <c r="I42" i="1"/>
  <c r="H42" i="1"/>
  <c r="G42" i="1"/>
  <c r="F42" i="1"/>
  <c r="E42" i="1"/>
  <c r="D42" i="1"/>
  <c r="C42" i="1"/>
  <c r="B42" i="1"/>
  <c r="J263" i="1"/>
  <c r="I263" i="1"/>
  <c r="H263" i="1"/>
  <c r="G263" i="1"/>
  <c r="F263" i="1"/>
  <c r="E263" i="1"/>
  <c r="D263" i="1"/>
  <c r="C263" i="1"/>
  <c r="B263" i="1"/>
  <c r="J289" i="1"/>
  <c r="I289" i="1"/>
  <c r="H289" i="1"/>
  <c r="G289" i="1"/>
  <c r="F289" i="1"/>
  <c r="E289" i="1"/>
  <c r="D289" i="1"/>
  <c r="C289" i="1"/>
  <c r="B289" i="1"/>
  <c r="J85" i="1"/>
  <c r="I85" i="1"/>
  <c r="H85" i="1"/>
  <c r="G85" i="1"/>
  <c r="F85" i="1"/>
  <c r="E85" i="1"/>
  <c r="D85" i="1"/>
  <c r="C85" i="1"/>
  <c r="B85" i="1"/>
  <c r="J69" i="1"/>
  <c r="I69" i="1"/>
  <c r="H69" i="1"/>
  <c r="G69" i="1"/>
  <c r="F69" i="1"/>
  <c r="E69" i="1"/>
  <c r="D69" i="1"/>
  <c r="C69" i="1"/>
  <c r="B69" i="1"/>
  <c r="J125" i="1"/>
  <c r="I125" i="1"/>
  <c r="H125" i="1"/>
  <c r="G125" i="1"/>
  <c r="F125" i="1"/>
  <c r="E125" i="1"/>
  <c r="D125" i="1"/>
  <c r="C125" i="1"/>
  <c r="B125" i="1"/>
  <c r="J141" i="1"/>
  <c r="I141" i="1"/>
  <c r="H141" i="1"/>
  <c r="G141" i="1"/>
  <c r="F141" i="1"/>
  <c r="E141" i="1"/>
  <c r="D141" i="1"/>
  <c r="C141" i="1"/>
  <c r="B141" i="1"/>
  <c r="J288" i="1"/>
  <c r="I288" i="1"/>
  <c r="H288" i="1"/>
  <c r="G288" i="1"/>
  <c r="F288" i="1"/>
  <c r="E288" i="1"/>
  <c r="D288" i="1"/>
  <c r="C288" i="1"/>
  <c r="B288" i="1"/>
  <c r="J283" i="1"/>
  <c r="I283" i="1"/>
  <c r="H283" i="1"/>
  <c r="G283" i="1"/>
  <c r="F283" i="1"/>
  <c r="E283" i="1"/>
  <c r="D283" i="1"/>
  <c r="C283" i="1"/>
  <c r="B283" i="1"/>
  <c r="J245" i="1"/>
  <c r="I245" i="1"/>
  <c r="H245" i="1"/>
  <c r="G245" i="1"/>
  <c r="F245" i="1"/>
  <c r="E245" i="1"/>
  <c r="D245" i="1"/>
  <c r="C245" i="1"/>
  <c r="B245" i="1"/>
  <c r="J199" i="1"/>
  <c r="I199" i="1"/>
  <c r="H199" i="1"/>
  <c r="G199" i="1"/>
  <c r="F199" i="1"/>
  <c r="E199" i="1"/>
  <c r="D199" i="1"/>
  <c r="C199" i="1"/>
  <c r="B199" i="1"/>
  <c r="J181" i="1"/>
  <c r="I181" i="1"/>
  <c r="H181" i="1"/>
  <c r="G181" i="1"/>
  <c r="F181" i="1"/>
  <c r="E181" i="1"/>
  <c r="D181" i="1"/>
  <c r="C181" i="1"/>
  <c r="B181" i="1"/>
  <c r="J262" i="1"/>
  <c r="I262" i="1"/>
  <c r="H262" i="1"/>
  <c r="G262" i="1"/>
  <c r="F262" i="1"/>
  <c r="E262" i="1"/>
  <c r="D262" i="1"/>
  <c r="C262" i="1"/>
  <c r="B262" i="1"/>
  <c r="J38" i="1"/>
  <c r="I38" i="1"/>
  <c r="H38" i="1"/>
  <c r="G38" i="1"/>
  <c r="F38" i="1"/>
  <c r="E38" i="1"/>
  <c r="D38" i="1"/>
  <c r="C38" i="1"/>
  <c r="B38" i="1"/>
  <c r="J266" i="1"/>
  <c r="I266" i="1"/>
  <c r="H266" i="1"/>
  <c r="G266" i="1"/>
  <c r="F266" i="1"/>
  <c r="E266" i="1"/>
  <c r="D266" i="1"/>
  <c r="C266" i="1"/>
  <c r="B266" i="1"/>
  <c r="J10" i="1"/>
  <c r="I10" i="1"/>
  <c r="H10" i="1"/>
  <c r="G10" i="1"/>
  <c r="F10" i="1"/>
  <c r="E10" i="1"/>
  <c r="D10" i="1"/>
  <c r="C10" i="1"/>
  <c r="B10" i="1"/>
  <c r="J273" i="1"/>
  <c r="I273" i="1"/>
  <c r="H273" i="1"/>
  <c r="G273" i="1"/>
  <c r="F273" i="1"/>
  <c r="E273" i="1"/>
  <c r="D273" i="1"/>
  <c r="C273" i="1"/>
  <c r="B273" i="1"/>
  <c r="J279" i="1"/>
  <c r="I279" i="1"/>
  <c r="H279" i="1"/>
  <c r="G279" i="1"/>
  <c r="F279" i="1"/>
  <c r="E279" i="1"/>
  <c r="D279" i="1"/>
  <c r="C279" i="1"/>
  <c r="B279" i="1"/>
  <c r="J278" i="1"/>
  <c r="I278" i="1"/>
  <c r="H278" i="1"/>
  <c r="G278" i="1"/>
  <c r="F278" i="1"/>
  <c r="E278" i="1"/>
  <c r="D278" i="1"/>
  <c r="C278" i="1"/>
  <c r="B278" i="1"/>
  <c r="J86" i="1"/>
  <c r="I86" i="1"/>
  <c r="H86" i="1"/>
  <c r="G86" i="1"/>
  <c r="F86" i="1"/>
  <c r="E86" i="1"/>
  <c r="D86" i="1"/>
  <c r="C86" i="1"/>
  <c r="B86" i="1"/>
  <c r="J131" i="1"/>
  <c r="I131" i="1"/>
  <c r="H131" i="1"/>
  <c r="G131" i="1"/>
  <c r="F131" i="1"/>
  <c r="E131" i="1"/>
  <c r="D131" i="1"/>
  <c r="C131" i="1"/>
  <c r="B131" i="1"/>
  <c r="J99" i="1"/>
  <c r="I99" i="1"/>
  <c r="H99" i="1"/>
  <c r="G99" i="1"/>
  <c r="F99" i="1"/>
  <c r="E99" i="1"/>
  <c r="D99" i="1"/>
  <c r="C99" i="1"/>
  <c r="B99" i="1"/>
  <c r="J146" i="1"/>
  <c r="I146" i="1"/>
  <c r="H146" i="1"/>
  <c r="G146" i="1"/>
  <c r="F146" i="1"/>
  <c r="E146" i="1"/>
  <c r="D146" i="1"/>
  <c r="C146" i="1"/>
  <c r="B146" i="1"/>
  <c r="J223" i="1"/>
  <c r="I223" i="1"/>
  <c r="H223" i="1"/>
  <c r="G223" i="1"/>
  <c r="F223" i="1"/>
  <c r="E223" i="1"/>
  <c r="D223" i="1"/>
  <c r="C223" i="1"/>
  <c r="B223" i="1"/>
  <c r="J47" i="1"/>
  <c r="I47" i="1"/>
  <c r="H47" i="1"/>
  <c r="G47" i="1"/>
  <c r="F47" i="1"/>
  <c r="E47" i="1"/>
  <c r="D47" i="1"/>
  <c r="C47" i="1"/>
  <c r="B47" i="1"/>
  <c r="J271" i="1"/>
  <c r="I271" i="1"/>
  <c r="H271" i="1"/>
  <c r="G271" i="1"/>
  <c r="F271" i="1"/>
  <c r="E271" i="1"/>
  <c r="D271" i="1"/>
  <c r="C271" i="1"/>
  <c r="B271" i="1"/>
  <c r="J269" i="1"/>
  <c r="I269" i="1"/>
  <c r="H269" i="1"/>
  <c r="G269" i="1"/>
  <c r="F269" i="1"/>
  <c r="E269" i="1"/>
  <c r="D269" i="1"/>
  <c r="C269" i="1"/>
  <c r="B269" i="1"/>
  <c r="J117" i="1"/>
  <c r="I117" i="1"/>
  <c r="H117" i="1"/>
  <c r="G117" i="1"/>
  <c r="F117" i="1"/>
  <c r="E117" i="1"/>
  <c r="D117" i="1"/>
  <c r="C117" i="1"/>
  <c r="B117" i="1"/>
  <c r="J257" i="1"/>
  <c r="I257" i="1"/>
  <c r="H257" i="1"/>
  <c r="G257" i="1"/>
  <c r="F257" i="1"/>
  <c r="E257" i="1"/>
  <c r="D257" i="1"/>
  <c r="C257" i="1"/>
  <c r="B257" i="1"/>
  <c r="J170" i="1"/>
  <c r="I170" i="1"/>
  <c r="H170" i="1"/>
  <c r="G170" i="1"/>
  <c r="F170" i="1"/>
  <c r="E170" i="1"/>
  <c r="D170" i="1"/>
  <c r="C170" i="1"/>
  <c r="B170" i="1"/>
  <c r="J142" i="1"/>
  <c r="I142" i="1"/>
  <c r="H142" i="1"/>
  <c r="G142" i="1"/>
  <c r="F142" i="1"/>
  <c r="E142" i="1"/>
  <c r="D142" i="1"/>
  <c r="C142" i="1"/>
  <c r="B142" i="1"/>
  <c r="J88" i="1"/>
  <c r="I88" i="1"/>
  <c r="H88" i="1"/>
  <c r="G88" i="1"/>
  <c r="F88" i="1"/>
  <c r="E88" i="1"/>
  <c r="D88" i="1"/>
  <c r="C88" i="1"/>
  <c r="B88" i="1"/>
  <c r="J140" i="1"/>
  <c r="I140" i="1"/>
  <c r="H140" i="1"/>
  <c r="G140" i="1"/>
  <c r="F140" i="1"/>
  <c r="E140" i="1"/>
  <c r="D140" i="1"/>
  <c r="C140" i="1"/>
  <c r="B140" i="1"/>
  <c r="J214" i="1"/>
  <c r="I214" i="1"/>
  <c r="H214" i="1"/>
  <c r="G214" i="1"/>
  <c r="F214" i="1"/>
  <c r="E214" i="1"/>
  <c r="D214" i="1"/>
  <c r="C214" i="1"/>
  <c r="B214" i="1"/>
  <c r="J253" i="1"/>
  <c r="I253" i="1"/>
  <c r="H253" i="1"/>
  <c r="G253" i="1"/>
  <c r="F253" i="1"/>
  <c r="E253" i="1"/>
  <c r="D253" i="1"/>
  <c r="C253" i="1"/>
  <c r="B253" i="1"/>
  <c r="J102" i="1"/>
  <c r="I102" i="1"/>
  <c r="H102" i="1"/>
  <c r="G102" i="1"/>
  <c r="F102" i="1"/>
  <c r="E102" i="1"/>
  <c r="D102" i="1"/>
  <c r="C102" i="1"/>
  <c r="B102" i="1"/>
  <c r="J75" i="1"/>
  <c r="I75" i="1"/>
  <c r="H75" i="1"/>
  <c r="G75" i="1"/>
  <c r="F75" i="1"/>
  <c r="E75" i="1"/>
  <c r="D75" i="1"/>
  <c r="C75" i="1"/>
  <c r="B75" i="1"/>
  <c r="J155" i="1"/>
  <c r="I155" i="1"/>
  <c r="H155" i="1"/>
  <c r="G155" i="1"/>
  <c r="F155" i="1"/>
  <c r="E155" i="1"/>
  <c r="D155" i="1"/>
  <c r="C155" i="1"/>
  <c r="B155" i="1"/>
  <c r="J240" i="1"/>
  <c r="I240" i="1"/>
  <c r="H240" i="1"/>
  <c r="G240" i="1"/>
  <c r="F240" i="1"/>
  <c r="E240" i="1"/>
  <c r="D240" i="1"/>
  <c r="C240" i="1"/>
  <c r="B240" i="1"/>
  <c r="J120" i="1"/>
  <c r="I120" i="1"/>
  <c r="H120" i="1"/>
  <c r="G120" i="1"/>
  <c r="F120" i="1"/>
  <c r="E120" i="1"/>
  <c r="D120" i="1"/>
  <c r="C120" i="1"/>
  <c r="B120" i="1"/>
  <c r="J221" i="1"/>
  <c r="I221" i="1"/>
  <c r="H221" i="1"/>
  <c r="G221" i="1"/>
  <c r="F221" i="1"/>
  <c r="E221" i="1"/>
  <c r="D221" i="1"/>
  <c r="C221" i="1"/>
  <c r="B221" i="1"/>
  <c r="J63" i="1"/>
  <c r="I63" i="1"/>
  <c r="H63" i="1"/>
  <c r="G63" i="1"/>
  <c r="F63" i="1"/>
  <c r="E63" i="1"/>
  <c r="D63" i="1"/>
  <c r="C63" i="1"/>
  <c r="B63" i="1"/>
  <c r="J280" i="1"/>
  <c r="I280" i="1"/>
  <c r="H280" i="1"/>
  <c r="G280" i="1"/>
  <c r="F280" i="1"/>
  <c r="E280" i="1"/>
  <c r="D280" i="1"/>
  <c r="C280" i="1"/>
  <c r="B280" i="1"/>
  <c r="J254" i="1"/>
  <c r="I254" i="1"/>
  <c r="H254" i="1"/>
  <c r="G254" i="1"/>
  <c r="F254" i="1"/>
  <c r="E254" i="1"/>
  <c r="D254" i="1"/>
  <c r="C254" i="1"/>
  <c r="B254" i="1"/>
  <c r="J27" i="1"/>
  <c r="I27" i="1"/>
  <c r="H27" i="1"/>
  <c r="G27" i="1"/>
  <c r="F27" i="1"/>
  <c r="E27" i="1"/>
  <c r="D27" i="1"/>
  <c r="C27" i="1"/>
  <c r="B27" i="1"/>
  <c r="J147" i="1"/>
  <c r="I147" i="1"/>
  <c r="H147" i="1"/>
  <c r="G147" i="1"/>
  <c r="F147" i="1"/>
  <c r="E147" i="1"/>
  <c r="D147" i="1"/>
  <c r="C147" i="1"/>
  <c r="B147" i="1"/>
  <c r="J127" i="1"/>
  <c r="I127" i="1"/>
  <c r="H127" i="1"/>
  <c r="G127" i="1"/>
  <c r="F127" i="1"/>
  <c r="E127" i="1"/>
  <c r="D127" i="1"/>
  <c r="C127" i="1"/>
  <c r="B127" i="1"/>
  <c r="J276" i="1"/>
  <c r="I276" i="1"/>
  <c r="H276" i="1"/>
  <c r="G276" i="1"/>
  <c r="F276" i="1"/>
  <c r="E276" i="1"/>
  <c r="D276" i="1"/>
  <c r="C276" i="1"/>
  <c r="B276" i="1"/>
  <c r="J226" i="1"/>
  <c r="I226" i="1"/>
  <c r="H226" i="1"/>
  <c r="G226" i="1"/>
  <c r="F226" i="1"/>
  <c r="E226" i="1"/>
  <c r="D226" i="1"/>
  <c r="C226" i="1"/>
  <c r="B226" i="1"/>
  <c r="J225" i="1"/>
  <c r="I225" i="1"/>
  <c r="H225" i="1"/>
  <c r="G225" i="1"/>
  <c r="F225" i="1"/>
  <c r="E225" i="1"/>
  <c r="D225" i="1"/>
  <c r="C225" i="1"/>
  <c r="B225" i="1"/>
  <c r="J150" i="1"/>
  <c r="I150" i="1"/>
  <c r="H150" i="1"/>
  <c r="G150" i="1"/>
  <c r="F150" i="1"/>
  <c r="E150" i="1"/>
  <c r="D150" i="1"/>
  <c r="C150" i="1"/>
  <c r="B150" i="1"/>
  <c r="J186" i="1"/>
  <c r="I186" i="1"/>
  <c r="H186" i="1"/>
  <c r="G186" i="1"/>
  <c r="F186" i="1"/>
  <c r="E186" i="1"/>
  <c r="D186" i="1"/>
  <c r="C186" i="1"/>
  <c r="B186" i="1"/>
  <c r="J71" i="1"/>
  <c r="I71" i="1"/>
  <c r="H71" i="1"/>
  <c r="G71" i="1"/>
  <c r="F71" i="1"/>
  <c r="E71" i="1"/>
  <c r="D71" i="1"/>
  <c r="C71" i="1"/>
  <c r="B71" i="1"/>
  <c r="J270" i="1"/>
  <c r="I270" i="1"/>
  <c r="H270" i="1"/>
  <c r="G270" i="1"/>
  <c r="F270" i="1"/>
  <c r="E270" i="1"/>
  <c r="D270" i="1"/>
  <c r="C270" i="1"/>
  <c r="B270" i="1"/>
  <c r="J143" i="1"/>
  <c r="I143" i="1"/>
  <c r="H143" i="1"/>
  <c r="G143" i="1"/>
  <c r="F143" i="1"/>
  <c r="E143" i="1"/>
  <c r="D143" i="1"/>
  <c r="C143" i="1"/>
  <c r="B143" i="1"/>
  <c r="J235" i="1"/>
  <c r="I235" i="1"/>
  <c r="H235" i="1"/>
  <c r="G235" i="1"/>
  <c r="F235" i="1"/>
  <c r="E235" i="1"/>
  <c r="D235" i="1"/>
  <c r="C235" i="1"/>
  <c r="B235" i="1"/>
  <c r="J124" i="1"/>
  <c r="I124" i="1"/>
  <c r="H124" i="1"/>
  <c r="G124" i="1"/>
  <c r="F124" i="1"/>
  <c r="E124" i="1"/>
  <c r="D124" i="1"/>
  <c r="C124" i="1"/>
  <c r="B124" i="1"/>
  <c r="J287" i="1"/>
  <c r="I287" i="1"/>
  <c r="H287" i="1"/>
  <c r="G287" i="1"/>
  <c r="F287" i="1"/>
  <c r="E287" i="1"/>
  <c r="D287" i="1"/>
  <c r="C287" i="1"/>
  <c r="B287" i="1"/>
  <c r="J177" i="1"/>
  <c r="I177" i="1"/>
  <c r="H177" i="1"/>
  <c r="G177" i="1"/>
  <c r="F177" i="1"/>
  <c r="E177" i="1"/>
  <c r="D177" i="1"/>
  <c r="C177" i="1"/>
  <c r="B177" i="1"/>
  <c r="J197" i="1"/>
  <c r="I197" i="1"/>
  <c r="H197" i="1"/>
  <c r="G197" i="1"/>
  <c r="F197" i="1"/>
  <c r="E197" i="1"/>
  <c r="D197" i="1"/>
  <c r="C197" i="1"/>
  <c r="B197" i="1"/>
  <c r="J252" i="1"/>
  <c r="I252" i="1"/>
  <c r="H252" i="1"/>
  <c r="G252" i="1"/>
  <c r="F252" i="1"/>
  <c r="E252" i="1"/>
  <c r="D252" i="1"/>
  <c r="C252" i="1"/>
  <c r="B252" i="1"/>
  <c r="J256" i="1"/>
  <c r="I256" i="1"/>
  <c r="H256" i="1"/>
  <c r="G256" i="1"/>
  <c r="F256" i="1"/>
  <c r="E256" i="1"/>
  <c r="D256" i="1"/>
  <c r="C256" i="1"/>
  <c r="B256" i="1"/>
  <c r="J107" i="1"/>
  <c r="I107" i="1"/>
  <c r="H107" i="1"/>
  <c r="G107" i="1"/>
  <c r="F107" i="1"/>
  <c r="E107" i="1"/>
  <c r="D107" i="1"/>
  <c r="C107" i="1"/>
  <c r="B107" i="1"/>
  <c r="J114" i="1"/>
  <c r="I114" i="1"/>
  <c r="H114" i="1"/>
  <c r="G114" i="1"/>
  <c r="F114" i="1"/>
  <c r="E114" i="1"/>
  <c r="D114" i="1"/>
  <c r="C114" i="1"/>
  <c r="B114" i="1"/>
  <c r="J135" i="1"/>
  <c r="I135" i="1"/>
  <c r="H135" i="1"/>
  <c r="G135" i="1"/>
  <c r="F135" i="1"/>
  <c r="E135" i="1"/>
  <c r="D135" i="1"/>
  <c r="C135" i="1"/>
  <c r="B135" i="1"/>
  <c r="J62" i="1"/>
  <c r="I62" i="1"/>
  <c r="H62" i="1"/>
  <c r="G62" i="1"/>
  <c r="F62" i="1"/>
  <c r="E62" i="1"/>
  <c r="D62" i="1"/>
  <c r="C62" i="1"/>
  <c r="B62" i="1"/>
  <c r="J285" i="1"/>
  <c r="I285" i="1"/>
  <c r="H285" i="1"/>
  <c r="G285" i="1"/>
  <c r="F285" i="1"/>
  <c r="E285" i="1"/>
  <c r="D285" i="1"/>
  <c r="C285" i="1"/>
  <c r="B285" i="1"/>
  <c r="J187" i="1"/>
  <c r="I187" i="1"/>
  <c r="H187" i="1"/>
  <c r="G187" i="1"/>
  <c r="F187" i="1"/>
  <c r="E187" i="1"/>
  <c r="D187" i="1"/>
  <c r="C187" i="1"/>
  <c r="B187" i="1"/>
  <c r="J211" i="1"/>
  <c r="I211" i="1"/>
  <c r="H211" i="1"/>
  <c r="G211" i="1"/>
  <c r="F211" i="1"/>
  <c r="E211" i="1"/>
  <c r="D211" i="1"/>
  <c r="C211" i="1"/>
  <c r="B211" i="1"/>
  <c r="J258" i="1"/>
  <c r="I258" i="1"/>
  <c r="H258" i="1"/>
  <c r="G258" i="1"/>
  <c r="F258" i="1"/>
  <c r="E258" i="1"/>
  <c r="D258" i="1"/>
  <c r="C258" i="1"/>
  <c r="B258" i="1"/>
  <c r="J139" i="1"/>
  <c r="I139" i="1"/>
  <c r="H139" i="1"/>
  <c r="G139" i="1"/>
  <c r="F139" i="1"/>
  <c r="E139" i="1"/>
  <c r="D139" i="1"/>
  <c r="C139" i="1"/>
  <c r="B139" i="1"/>
  <c r="J138" i="1"/>
  <c r="I138" i="1"/>
  <c r="H138" i="1"/>
  <c r="G138" i="1"/>
  <c r="F138" i="1"/>
  <c r="E138" i="1"/>
  <c r="D138" i="1"/>
  <c r="C138" i="1"/>
  <c r="B138" i="1"/>
  <c r="J218" i="1"/>
  <c r="I218" i="1"/>
  <c r="H218" i="1"/>
  <c r="G218" i="1"/>
  <c r="F218" i="1"/>
  <c r="E218" i="1"/>
  <c r="D218" i="1"/>
  <c r="C218" i="1"/>
  <c r="B218" i="1"/>
  <c r="J239" i="1"/>
  <c r="I239" i="1"/>
  <c r="H239" i="1"/>
  <c r="G239" i="1"/>
  <c r="F239" i="1"/>
  <c r="E239" i="1"/>
  <c r="D239" i="1"/>
  <c r="C239" i="1"/>
  <c r="B239" i="1"/>
  <c r="J241" i="1"/>
  <c r="I241" i="1"/>
  <c r="H241" i="1"/>
  <c r="G241" i="1"/>
  <c r="F241" i="1"/>
  <c r="E241" i="1"/>
  <c r="D241" i="1"/>
  <c r="C241" i="1"/>
  <c r="B241" i="1"/>
  <c r="J29" i="1"/>
  <c r="I29" i="1"/>
  <c r="H29" i="1"/>
  <c r="G29" i="1"/>
  <c r="F29" i="1"/>
  <c r="E29" i="1"/>
  <c r="D29" i="1"/>
  <c r="C29" i="1"/>
  <c r="B29" i="1"/>
  <c r="J116" i="1"/>
  <c r="I116" i="1"/>
  <c r="H116" i="1"/>
  <c r="G116" i="1"/>
  <c r="F116" i="1"/>
  <c r="E116" i="1"/>
  <c r="D116" i="1"/>
  <c r="C116" i="1"/>
  <c r="B116" i="1"/>
  <c r="J92" i="1"/>
  <c r="I92" i="1"/>
  <c r="H92" i="1"/>
  <c r="G92" i="1"/>
  <c r="F92" i="1"/>
  <c r="E92" i="1"/>
  <c r="D92" i="1"/>
  <c r="C92" i="1"/>
  <c r="B92" i="1"/>
  <c r="J162" i="1"/>
  <c r="I162" i="1"/>
  <c r="H162" i="1"/>
  <c r="G162" i="1"/>
  <c r="F162" i="1"/>
  <c r="E162" i="1"/>
  <c r="D162" i="1"/>
  <c r="C162" i="1"/>
  <c r="B162" i="1"/>
  <c r="J171" i="1"/>
  <c r="I171" i="1"/>
  <c r="H171" i="1"/>
  <c r="G171" i="1"/>
  <c r="F171" i="1"/>
  <c r="E171" i="1"/>
  <c r="D171" i="1"/>
  <c r="C171" i="1"/>
  <c r="B171" i="1"/>
  <c r="J122" i="1"/>
  <c r="I122" i="1"/>
  <c r="H122" i="1"/>
  <c r="G122" i="1"/>
  <c r="F122" i="1"/>
  <c r="E122" i="1"/>
  <c r="D122" i="1"/>
  <c r="C122" i="1"/>
  <c r="B122" i="1"/>
  <c r="J166" i="1"/>
  <c r="I166" i="1"/>
  <c r="H166" i="1"/>
  <c r="G166" i="1"/>
  <c r="F166" i="1"/>
  <c r="E166" i="1"/>
  <c r="D166" i="1"/>
  <c r="C166" i="1"/>
  <c r="B166" i="1"/>
  <c r="J18" i="1"/>
  <c r="I18" i="1"/>
  <c r="H18" i="1"/>
  <c r="G18" i="1"/>
  <c r="F18" i="1"/>
  <c r="E18" i="1"/>
  <c r="D18" i="1"/>
  <c r="C18" i="1"/>
  <c r="B18" i="1"/>
  <c r="J136" i="1"/>
  <c r="I136" i="1"/>
  <c r="H136" i="1"/>
  <c r="G136" i="1"/>
  <c r="F136" i="1"/>
  <c r="E136" i="1"/>
  <c r="D136" i="1"/>
  <c r="C136" i="1"/>
  <c r="B136" i="1"/>
  <c r="J157" i="1"/>
  <c r="I157" i="1"/>
  <c r="H157" i="1"/>
  <c r="G157" i="1"/>
  <c r="F157" i="1"/>
  <c r="E157" i="1"/>
  <c r="D157" i="1"/>
  <c r="C157" i="1"/>
  <c r="B157" i="1"/>
  <c r="J185" i="1"/>
  <c r="I185" i="1"/>
  <c r="H185" i="1"/>
  <c r="G185" i="1"/>
  <c r="F185" i="1"/>
  <c r="E185" i="1"/>
  <c r="D185" i="1"/>
  <c r="C185" i="1"/>
  <c r="B185" i="1"/>
  <c r="J156" i="1"/>
  <c r="I156" i="1"/>
  <c r="H156" i="1"/>
  <c r="G156" i="1"/>
  <c r="F156" i="1"/>
  <c r="E156" i="1"/>
  <c r="D156" i="1"/>
  <c r="C156" i="1"/>
  <c r="B156" i="1"/>
  <c r="J215" i="1"/>
  <c r="I215" i="1"/>
  <c r="H215" i="1"/>
  <c r="G215" i="1"/>
  <c r="F215" i="1"/>
  <c r="E215" i="1"/>
  <c r="D215" i="1"/>
  <c r="C215" i="1"/>
  <c r="B215" i="1"/>
  <c r="J250" i="1"/>
  <c r="I250" i="1"/>
  <c r="H250" i="1"/>
  <c r="G250" i="1"/>
  <c r="F250" i="1"/>
  <c r="E250" i="1"/>
  <c r="D250" i="1"/>
  <c r="C250" i="1"/>
  <c r="B250" i="1"/>
  <c r="J209" i="1"/>
  <c r="I209" i="1"/>
  <c r="H209" i="1"/>
  <c r="G209" i="1"/>
  <c r="F209" i="1"/>
  <c r="E209" i="1"/>
  <c r="D209" i="1"/>
  <c r="C209" i="1"/>
  <c r="B209" i="1"/>
  <c r="J130" i="1"/>
  <c r="I130" i="1"/>
  <c r="H130" i="1"/>
  <c r="G130" i="1"/>
  <c r="F130" i="1"/>
  <c r="E130" i="1"/>
  <c r="D130" i="1"/>
  <c r="C130" i="1"/>
  <c r="B130" i="1"/>
  <c r="J60" i="1"/>
  <c r="I60" i="1"/>
  <c r="H60" i="1"/>
  <c r="G60" i="1"/>
  <c r="F60" i="1"/>
  <c r="E60" i="1"/>
  <c r="D60" i="1"/>
  <c r="C60" i="1"/>
  <c r="B60" i="1"/>
  <c r="J93" i="1"/>
  <c r="I93" i="1"/>
  <c r="H93" i="1"/>
  <c r="G93" i="1"/>
  <c r="F93" i="1"/>
  <c r="E93" i="1"/>
  <c r="D93" i="1"/>
  <c r="C93" i="1"/>
  <c r="B93" i="1"/>
  <c r="J268" i="1"/>
  <c r="I268" i="1"/>
  <c r="H268" i="1"/>
  <c r="G268" i="1"/>
  <c r="F268" i="1"/>
  <c r="E268" i="1"/>
  <c r="D268" i="1"/>
  <c r="C268" i="1"/>
  <c r="B268" i="1"/>
  <c r="J231" i="1"/>
  <c r="I231" i="1"/>
  <c r="H231" i="1"/>
  <c r="G231" i="1"/>
  <c r="F231" i="1"/>
  <c r="E231" i="1"/>
  <c r="D231" i="1"/>
  <c r="C231" i="1"/>
  <c r="B231" i="1"/>
  <c r="J201" i="1"/>
  <c r="I201" i="1"/>
  <c r="H201" i="1"/>
  <c r="G201" i="1"/>
  <c r="F201" i="1"/>
  <c r="E201" i="1"/>
  <c r="D201" i="1"/>
  <c r="C201" i="1"/>
  <c r="B201" i="1"/>
  <c r="J195" i="1"/>
  <c r="I195" i="1"/>
  <c r="H195" i="1"/>
  <c r="G195" i="1"/>
  <c r="F195" i="1"/>
  <c r="E195" i="1"/>
  <c r="D195" i="1"/>
  <c r="C195" i="1"/>
  <c r="B195" i="1"/>
  <c r="J44" i="1"/>
  <c r="I44" i="1"/>
  <c r="H44" i="1"/>
  <c r="G44" i="1"/>
  <c r="F44" i="1"/>
  <c r="E44" i="1"/>
  <c r="D44" i="1"/>
  <c r="C44" i="1"/>
  <c r="B44" i="1"/>
  <c r="J275" i="1"/>
  <c r="I275" i="1"/>
  <c r="H275" i="1"/>
  <c r="G275" i="1"/>
  <c r="F275" i="1"/>
  <c r="E275" i="1"/>
  <c r="D275" i="1"/>
  <c r="C275" i="1"/>
  <c r="B275" i="1"/>
  <c r="J194" i="1"/>
  <c r="I194" i="1"/>
  <c r="H194" i="1"/>
  <c r="G194" i="1"/>
  <c r="F194" i="1"/>
  <c r="E194" i="1"/>
  <c r="D194" i="1"/>
  <c r="C194" i="1"/>
  <c r="B194" i="1"/>
  <c r="J210" i="1"/>
  <c r="I210" i="1"/>
  <c r="H210" i="1"/>
  <c r="G210" i="1"/>
  <c r="F210" i="1"/>
  <c r="E210" i="1"/>
  <c r="D210" i="1"/>
  <c r="C210" i="1"/>
  <c r="B210" i="1"/>
  <c r="J206" i="1"/>
  <c r="I206" i="1"/>
  <c r="H206" i="1"/>
  <c r="G206" i="1"/>
  <c r="F206" i="1"/>
  <c r="E206" i="1"/>
  <c r="D206" i="1"/>
  <c r="C206" i="1"/>
  <c r="B206" i="1"/>
  <c r="J61" i="1"/>
  <c r="I61" i="1"/>
  <c r="H61" i="1"/>
  <c r="G61" i="1"/>
  <c r="F61" i="1"/>
  <c r="E61" i="1"/>
  <c r="D61" i="1"/>
  <c r="C61" i="1"/>
  <c r="B61" i="1"/>
  <c r="J15" i="1"/>
  <c r="I15" i="1"/>
  <c r="H15" i="1"/>
  <c r="G15" i="1"/>
  <c r="F15" i="1"/>
  <c r="E15" i="1"/>
  <c r="D15" i="1"/>
  <c r="C15" i="1"/>
  <c r="B15" i="1"/>
  <c r="J238" i="1"/>
  <c r="I238" i="1"/>
  <c r="H238" i="1"/>
  <c r="G238" i="1"/>
  <c r="F238" i="1"/>
  <c r="E238" i="1"/>
  <c r="D238" i="1"/>
  <c r="C238" i="1"/>
  <c r="B238" i="1"/>
  <c r="J284" i="1"/>
  <c r="I284" i="1"/>
  <c r="H284" i="1"/>
  <c r="G284" i="1"/>
  <c r="F284" i="1"/>
  <c r="E284" i="1"/>
  <c r="D284" i="1"/>
  <c r="C284" i="1"/>
  <c r="B284" i="1"/>
  <c r="J198" i="1"/>
  <c r="I198" i="1"/>
  <c r="H198" i="1"/>
  <c r="G198" i="1"/>
  <c r="F198" i="1"/>
  <c r="E198" i="1"/>
  <c r="D198" i="1"/>
  <c r="C198" i="1"/>
  <c r="B198" i="1"/>
  <c r="J286" i="1"/>
  <c r="I286" i="1"/>
  <c r="H286" i="1"/>
  <c r="G286" i="1"/>
  <c r="F286" i="1"/>
  <c r="E286" i="1"/>
  <c r="D286" i="1"/>
  <c r="C286" i="1"/>
  <c r="B286" i="1"/>
  <c r="J192" i="1"/>
  <c r="I192" i="1"/>
  <c r="H192" i="1"/>
  <c r="G192" i="1"/>
  <c r="F192" i="1"/>
  <c r="E192" i="1"/>
  <c r="D192" i="1"/>
  <c r="C192" i="1"/>
  <c r="B192" i="1"/>
  <c r="J148" i="1"/>
  <c r="I148" i="1"/>
  <c r="H148" i="1"/>
  <c r="G148" i="1"/>
  <c r="F148" i="1"/>
  <c r="E148" i="1"/>
  <c r="D148" i="1"/>
  <c r="C148" i="1"/>
  <c r="B148" i="1"/>
  <c r="J184" i="1"/>
  <c r="I184" i="1"/>
  <c r="H184" i="1"/>
  <c r="G184" i="1"/>
  <c r="F184" i="1"/>
  <c r="E184" i="1"/>
  <c r="D184" i="1"/>
  <c r="C184" i="1"/>
  <c r="B184" i="1"/>
  <c r="J73" i="1"/>
  <c r="I73" i="1"/>
  <c r="H73" i="1"/>
  <c r="G73" i="1"/>
  <c r="F73" i="1"/>
  <c r="E73" i="1"/>
  <c r="D73" i="1"/>
  <c r="C73" i="1"/>
  <c r="B73" i="1"/>
  <c r="J219" i="1"/>
  <c r="I219" i="1"/>
  <c r="H219" i="1"/>
  <c r="G219" i="1"/>
  <c r="F219" i="1"/>
  <c r="E219" i="1"/>
  <c r="D219" i="1"/>
  <c r="C219" i="1"/>
  <c r="B219" i="1"/>
  <c r="J236" i="1"/>
  <c r="I236" i="1"/>
  <c r="H236" i="1"/>
  <c r="G236" i="1"/>
  <c r="F236" i="1"/>
  <c r="E236" i="1"/>
  <c r="D236" i="1"/>
  <c r="C236" i="1"/>
  <c r="B236" i="1"/>
  <c r="J51" i="1"/>
  <c r="I51" i="1"/>
  <c r="H51" i="1"/>
  <c r="G51" i="1"/>
  <c r="F51" i="1"/>
  <c r="E51" i="1"/>
  <c r="D51" i="1"/>
  <c r="C51" i="1"/>
  <c r="B51" i="1"/>
  <c r="J244" i="1"/>
  <c r="I244" i="1"/>
  <c r="H244" i="1"/>
  <c r="G244" i="1"/>
  <c r="F244" i="1"/>
  <c r="E244" i="1"/>
  <c r="D244" i="1"/>
  <c r="C244" i="1"/>
  <c r="B244" i="1"/>
  <c r="J191" i="1"/>
  <c r="I191" i="1"/>
  <c r="H191" i="1"/>
  <c r="G191" i="1"/>
  <c r="F191" i="1"/>
  <c r="E191" i="1"/>
  <c r="D191" i="1"/>
  <c r="C191" i="1"/>
  <c r="B191" i="1"/>
  <c r="J109" i="1"/>
  <c r="I109" i="1"/>
  <c r="H109" i="1"/>
  <c r="G109" i="1"/>
  <c r="F109" i="1"/>
  <c r="E109" i="1"/>
  <c r="D109" i="1"/>
  <c r="C109" i="1"/>
  <c r="B109" i="1"/>
  <c r="J82" i="1"/>
  <c r="I82" i="1"/>
  <c r="H82" i="1"/>
  <c r="G82" i="1"/>
  <c r="F82" i="1"/>
  <c r="E82" i="1"/>
  <c r="D82" i="1"/>
  <c r="C82" i="1"/>
  <c r="B82" i="1"/>
  <c r="J188" i="1"/>
  <c r="I188" i="1"/>
  <c r="H188" i="1"/>
  <c r="G188" i="1"/>
  <c r="F188" i="1"/>
  <c r="E188" i="1"/>
  <c r="D188" i="1"/>
  <c r="C188" i="1"/>
  <c r="B188" i="1"/>
  <c r="J115" i="1"/>
  <c r="I115" i="1"/>
  <c r="H115" i="1"/>
  <c r="G115" i="1"/>
  <c r="F115" i="1"/>
  <c r="E115" i="1"/>
  <c r="D115" i="1"/>
  <c r="C115" i="1"/>
  <c r="B115" i="1"/>
  <c r="J265" i="1"/>
  <c r="I265" i="1"/>
  <c r="H265" i="1"/>
  <c r="G265" i="1"/>
  <c r="F265" i="1"/>
  <c r="E265" i="1"/>
  <c r="D265" i="1"/>
  <c r="C265" i="1"/>
  <c r="B265" i="1"/>
  <c r="J180" i="1"/>
  <c r="I180" i="1"/>
  <c r="H180" i="1"/>
  <c r="G180" i="1"/>
  <c r="F180" i="1"/>
  <c r="E180" i="1"/>
  <c r="D180" i="1"/>
  <c r="C180" i="1"/>
  <c r="B180" i="1"/>
  <c r="J246" i="1"/>
  <c r="I246" i="1"/>
  <c r="H246" i="1"/>
  <c r="G246" i="1"/>
  <c r="F246" i="1"/>
  <c r="E246" i="1"/>
  <c r="D246" i="1"/>
  <c r="C246" i="1"/>
  <c r="B246" i="1"/>
  <c r="J213" i="1"/>
  <c r="I213" i="1"/>
  <c r="H213" i="1"/>
  <c r="G213" i="1"/>
  <c r="F213" i="1"/>
  <c r="E213" i="1"/>
  <c r="D213" i="1"/>
  <c r="C213" i="1"/>
  <c r="B213" i="1"/>
  <c r="J151" i="1"/>
  <c r="I151" i="1"/>
  <c r="H151" i="1"/>
  <c r="G151" i="1"/>
  <c r="F151" i="1"/>
  <c r="E151" i="1"/>
  <c r="D151" i="1"/>
  <c r="C151" i="1"/>
  <c r="B151" i="1"/>
  <c r="J274" i="1"/>
  <c r="I274" i="1"/>
  <c r="H274" i="1"/>
  <c r="G274" i="1"/>
  <c r="F274" i="1"/>
  <c r="E274" i="1"/>
  <c r="D274" i="1"/>
  <c r="C274" i="1"/>
  <c r="B274" i="1"/>
  <c r="J222" i="1"/>
  <c r="I222" i="1"/>
  <c r="H222" i="1"/>
  <c r="G222" i="1"/>
  <c r="F222" i="1"/>
  <c r="E222" i="1"/>
  <c r="D222" i="1"/>
  <c r="C222" i="1"/>
  <c r="B222" i="1"/>
  <c r="J243" i="1"/>
  <c r="I243" i="1"/>
  <c r="H243" i="1"/>
  <c r="G243" i="1"/>
  <c r="F243" i="1"/>
  <c r="E243" i="1"/>
  <c r="D243" i="1"/>
  <c r="C243" i="1"/>
  <c r="B243" i="1"/>
  <c r="J255" i="1"/>
  <c r="I255" i="1"/>
  <c r="H255" i="1"/>
  <c r="G255" i="1"/>
  <c r="F255" i="1"/>
  <c r="E255" i="1"/>
  <c r="D255" i="1"/>
  <c r="C255" i="1"/>
  <c r="B255" i="1"/>
  <c r="J172" i="1"/>
  <c r="I172" i="1"/>
  <c r="H172" i="1"/>
  <c r="G172" i="1"/>
  <c r="F172" i="1"/>
  <c r="E172" i="1"/>
  <c r="D172" i="1"/>
  <c r="C172" i="1"/>
  <c r="B172" i="1"/>
  <c r="J182" i="1"/>
  <c r="I182" i="1"/>
  <c r="H182" i="1"/>
  <c r="G182" i="1"/>
  <c r="F182" i="1"/>
  <c r="E182" i="1"/>
  <c r="D182" i="1"/>
  <c r="C182" i="1"/>
  <c r="B182" i="1"/>
  <c r="J167" i="1"/>
  <c r="I167" i="1"/>
  <c r="H167" i="1"/>
  <c r="G167" i="1"/>
  <c r="F167" i="1"/>
  <c r="E167" i="1"/>
  <c r="D167" i="1"/>
  <c r="C167" i="1"/>
  <c r="B167" i="1"/>
  <c r="J80" i="1"/>
  <c r="I80" i="1"/>
  <c r="H80" i="1"/>
  <c r="G80" i="1"/>
  <c r="F80" i="1"/>
  <c r="E80" i="1"/>
  <c r="D80" i="1"/>
  <c r="C80" i="1"/>
  <c r="B80" i="1"/>
  <c r="J84" i="1"/>
  <c r="I84" i="1"/>
  <c r="H84" i="1"/>
  <c r="G84" i="1"/>
  <c r="F84" i="1"/>
  <c r="E84" i="1"/>
  <c r="D84" i="1"/>
  <c r="C84" i="1"/>
  <c r="B84" i="1"/>
  <c r="J22" i="1"/>
  <c r="I22" i="1"/>
  <c r="H22" i="1"/>
  <c r="G22" i="1"/>
  <c r="F22" i="1"/>
  <c r="E22" i="1"/>
  <c r="D22" i="1"/>
  <c r="C22" i="1"/>
  <c r="B22" i="1"/>
  <c r="J158" i="1"/>
  <c r="I158" i="1"/>
  <c r="H158" i="1"/>
  <c r="G158" i="1"/>
  <c r="F158" i="1"/>
  <c r="E158" i="1"/>
  <c r="D158" i="1"/>
  <c r="C158" i="1"/>
  <c r="B158" i="1"/>
  <c r="J89" i="1"/>
  <c r="I89" i="1"/>
  <c r="H89" i="1"/>
  <c r="G89" i="1"/>
  <c r="F89" i="1"/>
  <c r="E89" i="1"/>
  <c r="D89" i="1"/>
  <c r="C89" i="1"/>
  <c r="B89" i="1"/>
  <c r="J202" i="1"/>
  <c r="I202" i="1"/>
  <c r="H202" i="1"/>
  <c r="G202" i="1"/>
  <c r="F202" i="1"/>
  <c r="E202" i="1"/>
  <c r="D202" i="1"/>
  <c r="C202" i="1"/>
  <c r="B202" i="1"/>
  <c r="J174" i="1"/>
  <c r="I174" i="1"/>
  <c r="H174" i="1"/>
  <c r="G174" i="1"/>
  <c r="F174" i="1"/>
  <c r="E174" i="1"/>
  <c r="D174" i="1"/>
  <c r="C174" i="1"/>
  <c r="B174" i="1"/>
  <c r="J204" i="1"/>
  <c r="I204" i="1"/>
  <c r="H204" i="1"/>
  <c r="G204" i="1"/>
  <c r="F204" i="1"/>
  <c r="E204" i="1"/>
  <c r="D204" i="1"/>
  <c r="C204" i="1"/>
  <c r="B204" i="1"/>
  <c r="J110" i="1"/>
  <c r="I110" i="1"/>
  <c r="H110" i="1"/>
  <c r="G110" i="1"/>
  <c r="F110" i="1"/>
  <c r="E110" i="1"/>
  <c r="D110" i="1"/>
  <c r="C110" i="1"/>
  <c r="B110" i="1"/>
  <c r="J227" i="1"/>
  <c r="I227" i="1"/>
  <c r="H227" i="1"/>
  <c r="G227" i="1"/>
  <c r="F227" i="1"/>
  <c r="E227" i="1"/>
  <c r="D227" i="1"/>
  <c r="C227" i="1"/>
  <c r="B227" i="1"/>
  <c r="J20" i="1"/>
  <c r="I20" i="1"/>
  <c r="H20" i="1"/>
  <c r="G20" i="1"/>
  <c r="F20" i="1"/>
  <c r="E20" i="1"/>
  <c r="D20" i="1"/>
  <c r="C20" i="1"/>
  <c r="B20" i="1"/>
  <c r="J144" i="1"/>
  <c r="I144" i="1"/>
  <c r="H144" i="1"/>
  <c r="G144" i="1"/>
  <c r="F144" i="1"/>
  <c r="E144" i="1"/>
  <c r="D144" i="1"/>
  <c r="C144" i="1"/>
  <c r="B144" i="1"/>
  <c r="J129" i="1"/>
  <c r="I129" i="1"/>
  <c r="H129" i="1"/>
  <c r="G129" i="1"/>
  <c r="F129" i="1"/>
  <c r="E129" i="1"/>
  <c r="D129" i="1"/>
  <c r="C129" i="1"/>
  <c r="B129" i="1"/>
  <c r="J165" i="1"/>
  <c r="I165" i="1"/>
  <c r="H165" i="1"/>
  <c r="G165" i="1"/>
  <c r="F165" i="1"/>
  <c r="E165" i="1"/>
  <c r="D165" i="1"/>
  <c r="C165" i="1"/>
  <c r="B165" i="1"/>
  <c r="J160" i="1"/>
  <c r="I160" i="1"/>
  <c r="H160" i="1"/>
  <c r="G160" i="1"/>
  <c r="F160" i="1"/>
  <c r="E160" i="1"/>
  <c r="D160" i="1"/>
  <c r="C160" i="1"/>
  <c r="B160" i="1"/>
  <c r="J128" i="1"/>
  <c r="I128" i="1"/>
  <c r="H128" i="1"/>
  <c r="G128" i="1"/>
  <c r="F128" i="1"/>
  <c r="E128" i="1"/>
  <c r="D128" i="1"/>
  <c r="C128" i="1"/>
  <c r="B128" i="1"/>
  <c r="J228" i="1"/>
  <c r="I228" i="1"/>
  <c r="H228" i="1"/>
  <c r="G228" i="1"/>
  <c r="F228" i="1"/>
  <c r="E228" i="1"/>
  <c r="D228" i="1"/>
  <c r="C228" i="1"/>
  <c r="B228" i="1"/>
  <c r="J175" i="1"/>
  <c r="I175" i="1"/>
  <c r="H175" i="1"/>
  <c r="G175" i="1"/>
  <c r="F175" i="1"/>
  <c r="E175" i="1"/>
  <c r="D175" i="1"/>
  <c r="C175" i="1"/>
  <c r="B175" i="1"/>
  <c r="J233" i="1"/>
  <c r="I233" i="1"/>
  <c r="H233" i="1"/>
  <c r="G233" i="1"/>
  <c r="F233" i="1"/>
  <c r="E233" i="1"/>
  <c r="D233" i="1"/>
  <c r="C233" i="1"/>
  <c r="B233" i="1"/>
  <c r="J25" i="1"/>
  <c r="I25" i="1"/>
  <c r="H25" i="1"/>
  <c r="G25" i="1"/>
  <c r="F25" i="1"/>
  <c r="E25" i="1"/>
  <c r="D25" i="1"/>
  <c r="C25" i="1"/>
  <c r="B25" i="1"/>
  <c r="J43" i="1"/>
  <c r="I43" i="1"/>
  <c r="H43" i="1"/>
  <c r="G43" i="1"/>
  <c r="F43" i="1"/>
  <c r="E43" i="1"/>
  <c r="D43" i="1"/>
  <c r="C43" i="1"/>
  <c r="B43" i="1"/>
  <c r="J154" i="1"/>
  <c r="I154" i="1"/>
  <c r="H154" i="1"/>
  <c r="G154" i="1"/>
  <c r="F154" i="1"/>
  <c r="E154" i="1"/>
  <c r="D154" i="1"/>
  <c r="C154" i="1"/>
  <c r="B154" i="1"/>
  <c r="J173" i="1"/>
  <c r="I173" i="1"/>
  <c r="H173" i="1"/>
  <c r="G173" i="1"/>
  <c r="F173" i="1"/>
  <c r="E173" i="1"/>
  <c r="D173" i="1"/>
  <c r="C173" i="1"/>
  <c r="B173" i="1"/>
  <c r="J281" i="1"/>
  <c r="I281" i="1"/>
  <c r="H281" i="1"/>
  <c r="G281" i="1"/>
  <c r="F281" i="1"/>
  <c r="E281" i="1"/>
  <c r="D281" i="1"/>
  <c r="C281" i="1"/>
  <c r="B281" i="1"/>
  <c r="J217" i="1"/>
  <c r="I217" i="1"/>
  <c r="H217" i="1"/>
  <c r="G217" i="1"/>
  <c r="F217" i="1"/>
  <c r="E217" i="1"/>
  <c r="D217" i="1"/>
  <c r="C217" i="1"/>
  <c r="B217" i="1"/>
  <c r="J176" i="1"/>
  <c r="I176" i="1"/>
  <c r="H176" i="1"/>
  <c r="G176" i="1"/>
  <c r="F176" i="1"/>
  <c r="E176" i="1"/>
  <c r="D176" i="1"/>
  <c r="C176" i="1"/>
  <c r="B176" i="1"/>
  <c r="J152" i="1"/>
  <c r="I152" i="1"/>
  <c r="H152" i="1"/>
  <c r="G152" i="1"/>
  <c r="F152" i="1"/>
  <c r="E152" i="1"/>
  <c r="D152" i="1"/>
  <c r="C152" i="1"/>
  <c r="B152" i="1"/>
  <c r="J251" i="1"/>
  <c r="I251" i="1"/>
  <c r="H251" i="1"/>
  <c r="G251" i="1"/>
  <c r="F251" i="1"/>
  <c r="E251" i="1"/>
  <c r="D251" i="1"/>
  <c r="C251" i="1"/>
  <c r="B251" i="1"/>
  <c r="J212" i="1"/>
  <c r="I212" i="1"/>
  <c r="H212" i="1"/>
  <c r="G212" i="1"/>
  <c r="F212" i="1"/>
  <c r="E212" i="1"/>
  <c r="D212" i="1"/>
  <c r="C212" i="1"/>
  <c r="B212" i="1"/>
  <c r="J105" i="1"/>
  <c r="I105" i="1"/>
  <c r="H105" i="1"/>
  <c r="G105" i="1"/>
  <c r="F105" i="1"/>
  <c r="E105" i="1"/>
  <c r="D105" i="1"/>
  <c r="C105" i="1"/>
  <c r="B105" i="1"/>
  <c r="J234" i="1"/>
  <c r="I234" i="1"/>
  <c r="H234" i="1"/>
  <c r="G234" i="1"/>
  <c r="F234" i="1"/>
  <c r="E234" i="1"/>
  <c r="D234" i="1"/>
  <c r="C234" i="1"/>
  <c r="B234" i="1"/>
  <c r="J96" i="1"/>
  <c r="I96" i="1"/>
  <c r="H96" i="1"/>
  <c r="G96" i="1"/>
  <c r="F96" i="1"/>
  <c r="E96" i="1"/>
  <c r="D96" i="1"/>
  <c r="C96" i="1"/>
  <c r="B96" i="1"/>
  <c r="J100" i="1"/>
  <c r="I100" i="1"/>
  <c r="H100" i="1"/>
  <c r="G100" i="1"/>
  <c r="F100" i="1"/>
  <c r="E100" i="1"/>
  <c r="D100" i="1"/>
  <c r="C100" i="1"/>
  <c r="B100" i="1"/>
  <c r="J119" i="1"/>
  <c r="I119" i="1"/>
  <c r="H119" i="1"/>
  <c r="G119" i="1"/>
  <c r="F119" i="1"/>
  <c r="E119" i="1"/>
  <c r="D119" i="1"/>
  <c r="C119" i="1"/>
  <c r="B119" i="1"/>
  <c r="J74" i="1"/>
  <c r="I74" i="1"/>
  <c r="H74" i="1"/>
  <c r="G74" i="1"/>
  <c r="F74" i="1"/>
  <c r="E74" i="1"/>
  <c r="D74" i="1"/>
  <c r="C74" i="1"/>
  <c r="B74" i="1"/>
  <c r="J97" i="1"/>
  <c r="I97" i="1"/>
  <c r="H97" i="1"/>
  <c r="G97" i="1"/>
  <c r="F97" i="1"/>
  <c r="E97" i="1"/>
  <c r="D97" i="1"/>
  <c r="C97" i="1"/>
  <c r="B97" i="1"/>
  <c r="J159" i="1"/>
  <c r="I159" i="1"/>
  <c r="H159" i="1"/>
  <c r="G159" i="1"/>
  <c r="F159" i="1"/>
  <c r="E159" i="1"/>
  <c r="D159" i="1"/>
  <c r="C159" i="1"/>
  <c r="B159" i="1"/>
  <c r="J50" i="1"/>
  <c r="I50" i="1"/>
  <c r="H50" i="1"/>
  <c r="G50" i="1"/>
  <c r="F50" i="1"/>
  <c r="E50" i="1"/>
  <c r="D50" i="1"/>
  <c r="C50" i="1"/>
  <c r="B50" i="1"/>
  <c r="J55" i="1"/>
  <c r="I55" i="1"/>
  <c r="H55" i="1"/>
  <c r="G55" i="1"/>
  <c r="F55" i="1"/>
  <c r="E55" i="1"/>
  <c r="D55" i="1"/>
  <c r="C55" i="1"/>
  <c r="B55" i="1"/>
  <c r="J183" i="1"/>
  <c r="I183" i="1"/>
  <c r="H183" i="1"/>
  <c r="G183" i="1"/>
  <c r="F183" i="1"/>
  <c r="E183" i="1"/>
  <c r="D183" i="1"/>
  <c r="C183" i="1"/>
  <c r="B183" i="1"/>
  <c r="J137" i="1"/>
  <c r="I137" i="1"/>
  <c r="H137" i="1"/>
  <c r="G137" i="1"/>
  <c r="F137" i="1"/>
  <c r="E137" i="1"/>
  <c r="D137" i="1"/>
  <c r="C137" i="1"/>
  <c r="B137" i="1"/>
  <c r="J45" i="1"/>
  <c r="I45" i="1"/>
  <c r="H45" i="1"/>
  <c r="G45" i="1"/>
  <c r="F45" i="1"/>
  <c r="E45" i="1"/>
  <c r="D45" i="1"/>
  <c r="C45" i="1"/>
  <c r="B45" i="1"/>
  <c r="J94" i="1"/>
  <c r="I94" i="1"/>
  <c r="H94" i="1"/>
  <c r="G94" i="1"/>
  <c r="F94" i="1"/>
  <c r="E94" i="1"/>
  <c r="D94" i="1"/>
  <c r="C94" i="1"/>
  <c r="B94" i="1"/>
  <c r="J104" i="1"/>
  <c r="I104" i="1"/>
  <c r="H104" i="1"/>
  <c r="G104" i="1"/>
  <c r="F104" i="1"/>
  <c r="E104" i="1"/>
  <c r="D104" i="1"/>
  <c r="C104" i="1"/>
  <c r="B104" i="1"/>
  <c r="J132" i="1"/>
  <c r="I132" i="1"/>
  <c r="H132" i="1"/>
  <c r="G132" i="1"/>
  <c r="F132" i="1"/>
  <c r="E132" i="1"/>
  <c r="D132" i="1"/>
  <c r="C132" i="1"/>
  <c r="B132" i="1"/>
  <c r="J111" i="1"/>
  <c r="I111" i="1"/>
  <c r="H111" i="1"/>
  <c r="G111" i="1"/>
  <c r="F111" i="1"/>
  <c r="E111" i="1"/>
  <c r="D111" i="1"/>
  <c r="C111" i="1"/>
  <c r="B111" i="1"/>
  <c r="J23" i="1"/>
  <c r="I23" i="1"/>
  <c r="H23" i="1"/>
  <c r="G23" i="1"/>
  <c r="F23" i="1"/>
  <c r="E23" i="1"/>
  <c r="D23" i="1"/>
  <c r="C23" i="1"/>
  <c r="B23" i="1"/>
  <c r="J65" i="1"/>
  <c r="I65" i="1"/>
  <c r="H65" i="1"/>
  <c r="G65" i="1"/>
  <c r="F65" i="1"/>
  <c r="E65" i="1"/>
  <c r="D65" i="1"/>
  <c r="C65" i="1"/>
  <c r="B65" i="1"/>
  <c r="J9" i="1"/>
  <c r="I9" i="1"/>
  <c r="H9" i="1"/>
  <c r="G9" i="1"/>
  <c r="F9" i="1"/>
  <c r="E9" i="1"/>
  <c r="D9" i="1"/>
  <c r="C9" i="1"/>
  <c r="B9" i="1"/>
  <c r="J121" i="1"/>
  <c r="I121" i="1"/>
  <c r="H121" i="1"/>
  <c r="G121" i="1"/>
  <c r="F121" i="1"/>
  <c r="E121" i="1"/>
  <c r="D121" i="1"/>
  <c r="C121" i="1"/>
  <c r="B121" i="1"/>
  <c r="J78" i="1"/>
  <c r="I78" i="1"/>
  <c r="H78" i="1"/>
  <c r="G78" i="1"/>
  <c r="F78" i="1"/>
  <c r="E78" i="1"/>
  <c r="D78" i="1"/>
  <c r="C78" i="1"/>
  <c r="B78" i="1"/>
  <c r="J59" i="1"/>
  <c r="I59" i="1"/>
  <c r="H59" i="1"/>
  <c r="G59" i="1"/>
  <c r="F59" i="1"/>
  <c r="E59" i="1"/>
  <c r="D59" i="1"/>
  <c r="C59" i="1"/>
  <c r="B59" i="1"/>
  <c r="J48" i="1"/>
  <c r="I48" i="1"/>
  <c r="H48" i="1"/>
  <c r="G48" i="1"/>
  <c r="F48" i="1"/>
  <c r="E48" i="1"/>
  <c r="D48" i="1"/>
  <c r="C48" i="1"/>
  <c r="B48" i="1"/>
  <c r="J220" i="1"/>
  <c r="I220" i="1"/>
  <c r="H220" i="1"/>
  <c r="G220" i="1"/>
  <c r="F220" i="1"/>
  <c r="E220" i="1"/>
  <c r="D220" i="1"/>
  <c r="C220" i="1"/>
  <c r="B220" i="1"/>
  <c r="J134" i="1"/>
  <c r="I134" i="1"/>
  <c r="H134" i="1"/>
  <c r="G134" i="1"/>
  <c r="F134" i="1"/>
  <c r="E134" i="1"/>
  <c r="D134" i="1"/>
  <c r="C134" i="1"/>
  <c r="B134" i="1"/>
  <c r="K97" i="1"/>
  <c r="L97" i="1"/>
  <c r="K251" i="1"/>
  <c r="L251" i="1"/>
  <c r="K25" i="1"/>
  <c r="L25" i="1"/>
  <c r="K144" i="1"/>
  <c r="L144" i="1"/>
  <c r="K158" i="1"/>
  <c r="L158" i="1"/>
  <c r="K243" i="1"/>
  <c r="L243" i="1"/>
  <c r="K115" i="1"/>
  <c r="L115" i="1"/>
  <c r="K219" i="1"/>
  <c r="L219" i="1"/>
  <c r="K21" i="1"/>
  <c r="L21" i="1"/>
  <c r="K224" i="1"/>
  <c r="L224" i="1"/>
  <c r="K242" i="1"/>
  <c r="L242" i="1"/>
  <c r="K16" i="1"/>
  <c r="L16" i="1"/>
  <c r="K101" i="1"/>
  <c r="L101" i="1"/>
  <c r="K190" i="1"/>
  <c r="L190" i="1"/>
  <c r="K79" i="1"/>
  <c r="L79" i="1"/>
  <c r="K54" i="1"/>
  <c r="L54" i="1"/>
  <c r="K161" i="1"/>
  <c r="L161" i="1"/>
  <c r="K77" i="1"/>
  <c r="L77" i="1"/>
  <c r="K107" i="1"/>
  <c r="L107" i="1"/>
  <c r="K256" i="1"/>
  <c r="L256" i="1"/>
  <c r="K143" i="1"/>
  <c r="L143" i="1"/>
  <c r="K270" i="1"/>
  <c r="L270" i="1"/>
  <c r="K127" i="1"/>
  <c r="L127" i="1"/>
  <c r="K147" i="1"/>
  <c r="L147" i="1"/>
  <c r="K240" i="1"/>
  <c r="L240" i="1"/>
  <c r="K155" i="1"/>
  <c r="L155" i="1"/>
  <c r="K142" i="1"/>
  <c r="L142" i="1"/>
  <c r="K170" i="1"/>
  <c r="L170" i="1"/>
  <c r="K146" i="1"/>
  <c r="L146" i="1"/>
  <c r="K266" i="1"/>
  <c r="L266" i="1"/>
  <c r="K38" i="1"/>
  <c r="L38" i="1"/>
  <c r="K141" i="1"/>
  <c r="L141" i="1"/>
  <c r="K125" i="1"/>
  <c r="L125" i="1"/>
  <c r="K9" i="1"/>
  <c r="L9" i="1"/>
  <c r="K137" i="1"/>
  <c r="L137" i="1"/>
  <c r="K110" i="1"/>
  <c r="L110" i="1"/>
  <c r="K84" i="1"/>
  <c r="L84" i="1"/>
  <c r="K148" i="1"/>
  <c r="L148" i="1"/>
  <c r="K206" i="1"/>
  <c r="L206" i="1"/>
  <c r="K48" i="1"/>
  <c r="L48" i="1"/>
  <c r="K59" i="1"/>
  <c r="L59" i="1"/>
  <c r="K132" i="1"/>
  <c r="L132" i="1"/>
  <c r="K104" i="1"/>
  <c r="L104" i="1"/>
  <c r="K159" i="1"/>
  <c r="L159" i="1"/>
  <c r="K212" i="1"/>
  <c r="L212" i="1"/>
  <c r="K43" i="1"/>
  <c r="L43" i="1"/>
  <c r="K165" i="1"/>
  <c r="L165" i="1"/>
  <c r="K129" i="1"/>
  <c r="L129" i="1"/>
  <c r="K89" i="1"/>
  <c r="L89" i="1"/>
  <c r="K172" i="1"/>
  <c r="L172" i="1"/>
  <c r="K198" i="1"/>
  <c r="L198" i="1"/>
  <c r="K275" i="1"/>
  <c r="L275" i="1"/>
  <c r="K195" i="1"/>
  <c r="L195" i="1"/>
  <c r="K130" i="1"/>
  <c r="L130" i="1"/>
  <c r="K18" i="1"/>
  <c r="L18" i="1"/>
  <c r="K241" i="1"/>
  <c r="L241" i="1"/>
  <c r="K285" i="1"/>
  <c r="L285" i="1"/>
  <c r="K177" i="1"/>
  <c r="L177" i="1"/>
  <c r="K150" i="1"/>
  <c r="L150" i="1"/>
  <c r="K280" i="1"/>
  <c r="L280" i="1"/>
  <c r="K253" i="1"/>
  <c r="L253" i="1"/>
  <c r="K263" i="1"/>
  <c r="L263" i="1"/>
  <c r="K76" i="1"/>
  <c r="L76" i="1"/>
  <c r="K196" i="1"/>
  <c r="L196" i="1"/>
  <c r="K259" i="1"/>
  <c r="L259" i="1"/>
  <c r="K153" i="1"/>
  <c r="L153" i="1"/>
  <c r="K41" i="1"/>
  <c r="L41" i="1"/>
  <c r="K14" i="1"/>
  <c r="L14" i="1"/>
  <c r="K123" i="1"/>
  <c r="L123" i="1"/>
  <c r="K33" i="1"/>
  <c r="L33" i="1"/>
  <c r="K52" i="1"/>
  <c r="L52" i="1"/>
  <c r="K5" i="1"/>
  <c r="K36" i="1"/>
  <c r="L36" i="1"/>
  <c r="K8" i="1"/>
  <c r="L8" i="1"/>
  <c r="K95" i="1"/>
  <c r="L95" i="1"/>
  <c r="K238" i="1"/>
  <c r="L238" i="1"/>
  <c r="K250" i="1"/>
  <c r="L250" i="1"/>
  <c r="K122" i="1"/>
  <c r="L122" i="1"/>
  <c r="K218" i="1"/>
  <c r="L218" i="1"/>
  <c r="K135" i="1"/>
  <c r="L135" i="1"/>
  <c r="K124" i="1"/>
  <c r="L124" i="1"/>
  <c r="K226" i="1"/>
  <c r="L226" i="1"/>
  <c r="K221" i="1"/>
  <c r="L221" i="1"/>
  <c r="K140" i="1"/>
  <c r="L140" i="1"/>
  <c r="K47" i="1"/>
  <c r="L47" i="1"/>
  <c r="K273" i="1"/>
  <c r="L273" i="1"/>
  <c r="K10" i="1"/>
  <c r="L10" i="1"/>
  <c r="K283" i="1"/>
  <c r="L283" i="1"/>
  <c r="K288" i="1"/>
  <c r="L288" i="1"/>
  <c r="K40" i="1"/>
  <c r="L40" i="1"/>
  <c r="K261" i="1"/>
  <c r="L261" i="1"/>
  <c r="K83" i="1"/>
  <c r="L83" i="1"/>
  <c r="K42" i="1"/>
  <c r="L42" i="1"/>
  <c r="K100" i="1"/>
  <c r="L100" i="1"/>
  <c r="K176" i="1"/>
  <c r="L176" i="1"/>
  <c r="K175" i="1"/>
  <c r="L175" i="1"/>
  <c r="K274" i="1"/>
  <c r="L274" i="1"/>
  <c r="K61" i="1"/>
  <c r="L61" i="1"/>
  <c r="K231" i="1"/>
  <c r="L231" i="1"/>
  <c r="K156" i="1"/>
  <c r="L156" i="1"/>
  <c r="K92" i="1"/>
  <c r="L92" i="1"/>
  <c r="K258" i="1"/>
  <c r="L258" i="1"/>
  <c r="K134" i="1"/>
  <c r="L134" i="1"/>
  <c r="K99" i="1"/>
  <c r="L99" i="1"/>
  <c r="K131" i="1"/>
  <c r="L131" i="1"/>
  <c r="K272" i="1"/>
  <c r="L272" i="1"/>
  <c r="K119" i="1"/>
  <c r="L119" i="1"/>
  <c r="K217" i="1"/>
  <c r="L217" i="1"/>
  <c r="K80" i="1"/>
  <c r="L80" i="1"/>
  <c r="K151" i="1"/>
  <c r="L151" i="1"/>
  <c r="K82" i="1"/>
  <c r="L82" i="1"/>
  <c r="K184" i="1"/>
  <c r="L184" i="1"/>
  <c r="K268" i="1"/>
  <c r="L268" i="1"/>
  <c r="K185" i="1"/>
  <c r="L185" i="1"/>
  <c r="K162" i="1"/>
  <c r="L162" i="1"/>
  <c r="K117" i="1"/>
  <c r="L117" i="1"/>
  <c r="K86" i="1"/>
  <c r="L86" i="1"/>
  <c r="K2" i="1"/>
  <c r="L2" i="1"/>
  <c r="K247" i="1"/>
  <c r="L247" i="1"/>
  <c r="K118" i="1"/>
  <c r="L118" i="1"/>
  <c r="K249" i="1"/>
  <c r="L249" i="1"/>
  <c r="K126" i="1"/>
  <c r="L126" i="1"/>
  <c r="K3" i="1"/>
  <c r="L3" i="1"/>
  <c r="K37" i="1"/>
  <c r="L37" i="1"/>
  <c r="K64" i="1"/>
  <c r="L64" i="1"/>
  <c r="K68" i="1"/>
  <c r="L68" i="1"/>
  <c r="K56" i="1"/>
  <c r="L56" i="1"/>
  <c r="K121" i="1"/>
  <c r="L121" i="1"/>
  <c r="K45" i="1"/>
  <c r="L45" i="1"/>
  <c r="K228" i="1"/>
  <c r="L228" i="1"/>
  <c r="K227" i="1"/>
  <c r="L227" i="1"/>
  <c r="K109" i="1"/>
  <c r="L109" i="1"/>
  <c r="K139" i="1"/>
  <c r="L139" i="1"/>
  <c r="K220" i="1"/>
  <c r="L220" i="1"/>
  <c r="K111" i="1"/>
  <c r="L111" i="1"/>
  <c r="K50" i="1"/>
  <c r="L50" i="1"/>
  <c r="K105" i="1"/>
  <c r="L105" i="1"/>
  <c r="K154" i="1"/>
  <c r="L154" i="1"/>
  <c r="K202" i="1"/>
  <c r="L202" i="1"/>
  <c r="K180" i="1"/>
  <c r="L180" i="1"/>
  <c r="K51" i="1"/>
  <c r="L51" i="1"/>
  <c r="K199" i="1"/>
  <c r="L199" i="1"/>
  <c r="K289" i="1"/>
  <c r="L289" i="1"/>
  <c r="K179" i="1"/>
  <c r="L179" i="1"/>
  <c r="K7" i="1"/>
  <c r="L7" i="1"/>
  <c r="K26" i="1"/>
  <c r="L26" i="1"/>
  <c r="K267" i="1"/>
  <c r="L267" i="1"/>
  <c r="K103" i="1"/>
  <c r="L103" i="1"/>
  <c r="K30" i="1"/>
  <c r="L30" i="1"/>
  <c r="K17" i="1"/>
  <c r="L17" i="1"/>
  <c r="K232" i="1"/>
  <c r="L232" i="1"/>
  <c r="K19" i="1"/>
  <c r="L19" i="1"/>
  <c r="K207" i="1"/>
  <c r="L207" i="1"/>
  <c r="K216" i="1"/>
  <c r="L216" i="1"/>
  <c r="K66" i="1"/>
  <c r="L66" i="1"/>
  <c r="K169" i="1"/>
  <c r="L169" i="1"/>
  <c r="K35" i="1"/>
  <c r="L35" i="1"/>
  <c r="K112" i="1"/>
  <c r="L112" i="1"/>
  <c r="K208" i="1"/>
  <c r="L208" i="1"/>
  <c r="K282" i="1"/>
  <c r="L282" i="1"/>
  <c r="K98" i="1"/>
  <c r="L98" i="1"/>
  <c r="K255" i="1"/>
  <c r="L255" i="1"/>
  <c r="K265" i="1"/>
  <c r="L265" i="1"/>
  <c r="K236" i="1"/>
  <c r="L236" i="1"/>
  <c r="K284" i="1"/>
  <c r="L284" i="1"/>
  <c r="K44" i="1"/>
  <c r="L44" i="1"/>
  <c r="K209" i="1"/>
  <c r="L209" i="1"/>
  <c r="K166" i="1"/>
  <c r="L166" i="1"/>
  <c r="K239" i="1"/>
  <c r="L239" i="1"/>
  <c r="K62" i="1"/>
  <c r="L62" i="1"/>
  <c r="K287" i="1"/>
  <c r="L287" i="1"/>
  <c r="K225" i="1"/>
  <c r="L225" i="1"/>
  <c r="K63" i="1"/>
  <c r="L63" i="1"/>
  <c r="K214" i="1"/>
  <c r="L214" i="1"/>
  <c r="K181" i="1"/>
  <c r="L181" i="1"/>
  <c r="K145" i="1"/>
  <c r="L145" i="1"/>
  <c r="K260" i="1"/>
  <c r="L260" i="1"/>
  <c r="K230" i="1"/>
  <c r="L230" i="1"/>
  <c r="K53" i="1"/>
  <c r="L53" i="1"/>
  <c r="K65" i="1"/>
  <c r="L65" i="1"/>
  <c r="K128" i="1"/>
  <c r="L128" i="1"/>
  <c r="K204" i="1"/>
  <c r="L204" i="1"/>
  <c r="K213" i="1"/>
  <c r="L213" i="1"/>
  <c r="K191" i="1"/>
  <c r="L191" i="1"/>
  <c r="K192" i="1"/>
  <c r="L192" i="1"/>
  <c r="K210" i="1"/>
  <c r="L210" i="1"/>
  <c r="K93" i="1"/>
  <c r="L93" i="1"/>
  <c r="K157" i="1"/>
  <c r="L157" i="1"/>
  <c r="K116" i="1"/>
  <c r="L116" i="1"/>
  <c r="K211" i="1"/>
  <c r="L211" i="1"/>
  <c r="K252" i="1"/>
  <c r="L252" i="1"/>
  <c r="K71" i="1"/>
  <c r="L71" i="1"/>
  <c r="K27" i="1"/>
  <c r="L27" i="1"/>
  <c r="K75" i="1"/>
  <c r="L75" i="1"/>
  <c r="K257" i="1"/>
  <c r="L257" i="1"/>
  <c r="K245" i="1"/>
  <c r="L245" i="1"/>
  <c r="K4" i="1"/>
  <c r="L4" i="1"/>
  <c r="K12" i="1"/>
  <c r="L12" i="1"/>
  <c r="K178" i="1"/>
  <c r="L178" i="1"/>
  <c r="K39" i="1"/>
  <c r="L39" i="1"/>
  <c r="K229" i="1"/>
  <c r="L229" i="1"/>
  <c r="K205" i="1"/>
  <c r="L205" i="1"/>
  <c r="K67" i="1"/>
  <c r="L67" i="1"/>
  <c r="K6" i="1"/>
  <c r="L6" i="1"/>
  <c r="K264" i="1"/>
  <c r="L264" i="1"/>
  <c r="K28" i="1"/>
  <c r="L28" i="1"/>
  <c r="K96" i="1"/>
  <c r="L96" i="1"/>
  <c r="K281" i="1"/>
  <c r="L281" i="1"/>
  <c r="K23" i="1"/>
  <c r="L23" i="1"/>
  <c r="K55" i="1"/>
  <c r="L55" i="1"/>
  <c r="K234" i="1"/>
  <c r="L234" i="1"/>
  <c r="K173" i="1"/>
  <c r="L173" i="1"/>
  <c r="K160" i="1"/>
  <c r="L160" i="1"/>
  <c r="K174" i="1"/>
  <c r="L174" i="1"/>
  <c r="K182" i="1"/>
  <c r="L182" i="1"/>
  <c r="K246" i="1"/>
  <c r="L246" i="1"/>
  <c r="K244" i="1"/>
  <c r="L244" i="1"/>
  <c r="K286" i="1"/>
  <c r="L286" i="1"/>
  <c r="K194" i="1"/>
  <c r="L194" i="1"/>
  <c r="K60" i="1"/>
  <c r="L60" i="1"/>
  <c r="K136" i="1"/>
  <c r="L136" i="1"/>
  <c r="K29" i="1"/>
  <c r="L29" i="1"/>
  <c r="K187" i="1"/>
  <c r="L187" i="1"/>
  <c r="K197" i="1"/>
  <c r="L197" i="1"/>
  <c r="K186" i="1"/>
  <c r="L186" i="1"/>
  <c r="K254" i="1"/>
  <c r="L254" i="1"/>
  <c r="K102" i="1"/>
  <c r="L102" i="1"/>
  <c r="K223" i="1"/>
  <c r="L223" i="1"/>
  <c r="K278" i="1"/>
  <c r="L278" i="1"/>
  <c r="K106" i="1"/>
  <c r="L106" i="1"/>
  <c r="K113" i="1"/>
  <c r="L113" i="1"/>
  <c r="K163" i="1"/>
  <c r="L163" i="1"/>
  <c r="K72" i="1"/>
  <c r="L72" i="1"/>
  <c r="K200" i="1"/>
  <c r="L200" i="1"/>
  <c r="K46" i="1"/>
  <c r="L46" i="1"/>
  <c r="K277" i="1"/>
  <c r="L277" i="1"/>
  <c r="K78" i="1"/>
  <c r="L78" i="1"/>
  <c r="K94" i="1"/>
  <c r="L94" i="1"/>
  <c r="K74" i="1"/>
  <c r="L74" i="1"/>
  <c r="K152" i="1"/>
  <c r="L152" i="1"/>
  <c r="K233" i="1"/>
  <c r="L233" i="1"/>
  <c r="K20" i="1"/>
  <c r="L20" i="1"/>
  <c r="K22" i="1"/>
  <c r="L22" i="1"/>
  <c r="K222" i="1"/>
  <c r="L222" i="1"/>
  <c r="K188" i="1"/>
  <c r="L188" i="1"/>
  <c r="K73" i="1"/>
  <c r="L73" i="1"/>
  <c r="K15" i="1"/>
  <c r="L15" i="1"/>
  <c r="K201" i="1"/>
  <c r="L201" i="1"/>
  <c r="K215" i="1"/>
  <c r="L215" i="1"/>
  <c r="K171" i="1"/>
  <c r="L171" i="1"/>
  <c r="K138" i="1"/>
  <c r="L138" i="1"/>
  <c r="K114" i="1"/>
  <c r="L114" i="1"/>
  <c r="K235" i="1"/>
  <c r="L235" i="1"/>
  <c r="K276" i="1"/>
  <c r="L276" i="1"/>
  <c r="K120" i="1"/>
  <c r="L120" i="1"/>
  <c r="K88" i="1"/>
  <c r="L88" i="1"/>
  <c r="K279" i="1"/>
  <c r="L279" i="1"/>
  <c r="K69" i="1"/>
  <c r="L69" i="1"/>
  <c r="K49" i="1"/>
  <c r="L49" i="1"/>
  <c r="K237" i="1"/>
  <c r="L237" i="1"/>
  <c r="K57" i="1"/>
  <c r="L57" i="1"/>
  <c r="K149" i="1"/>
  <c r="L149" i="1"/>
  <c r="K203" i="1"/>
  <c r="L203" i="1"/>
  <c r="K81" i="1"/>
  <c r="L81" i="1"/>
  <c r="K167" i="1"/>
  <c r="L167" i="1"/>
  <c r="K269" i="1"/>
  <c r="L269" i="1"/>
  <c r="K85" i="1"/>
  <c r="L85" i="1"/>
  <c r="K31" i="1"/>
  <c r="L31" i="1"/>
  <c r="K13" i="1"/>
  <c r="L13" i="1"/>
  <c r="K24" i="1"/>
  <c r="L24" i="1"/>
  <c r="K70" i="1"/>
  <c r="L70" i="1"/>
  <c r="K91" i="1"/>
  <c r="L91" i="1"/>
  <c r="K164" i="1"/>
  <c r="L164" i="1"/>
  <c r="K87" i="1"/>
  <c r="L87" i="1"/>
  <c r="K11" i="1"/>
  <c r="L11" i="1"/>
  <c r="K248" i="1"/>
  <c r="L248" i="1"/>
  <c r="K168" i="1"/>
  <c r="L168" i="1"/>
  <c r="K183" i="1"/>
  <c r="L183" i="1"/>
  <c r="K271" i="1"/>
  <c r="L271" i="1"/>
  <c r="K262" i="1"/>
  <c r="L262" i="1"/>
  <c r="K133" i="1"/>
  <c r="L133" i="1"/>
  <c r="K34" i="1"/>
  <c r="L34" i="1"/>
  <c r="K90" i="1"/>
  <c r="L90" i="1"/>
  <c r="K189" i="1"/>
  <c r="L189" i="1"/>
  <c r="K58" i="1"/>
  <c r="L58" i="1"/>
  <c r="K193" i="1"/>
  <c r="L193" i="1"/>
  <c r="K32" i="1"/>
  <c r="L32" i="1"/>
  <c r="K108" i="1"/>
  <c r="L108" i="1"/>
  <c r="L5" i="1"/>
  <c r="AD2" i="1"/>
  <c r="AE2" i="1"/>
  <c r="AC2" i="1"/>
  <c r="AB6" i="1"/>
  <c r="AB5" i="1"/>
  <c r="AB4" i="1"/>
  <c r="AB3" i="1"/>
  <c r="AB2" i="1"/>
</calcChain>
</file>

<file path=xl/sharedStrings.xml><?xml version="1.0" encoding="utf-8"?>
<sst xmlns="http://schemas.openxmlformats.org/spreadsheetml/2006/main" count="370" uniqueCount="326">
  <si>
    <t>Name</t>
  </si>
  <si>
    <t>AB</t>
  </si>
  <si>
    <t>R</t>
  </si>
  <si>
    <t>H</t>
  </si>
  <si>
    <t>2B</t>
  </si>
  <si>
    <t>3B</t>
  </si>
  <si>
    <t>HR</t>
  </si>
  <si>
    <t>BB</t>
  </si>
  <si>
    <t>SO</t>
  </si>
  <si>
    <t>OPS</t>
  </si>
  <si>
    <t>BAbip</t>
  </si>
  <si>
    <t>TB</t>
  </si>
  <si>
    <t>HBP</t>
  </si>
  <si>
    <t>SH</t>
  </si>
  <si>
    <t>SF</t>
  </si>
  <si>
    <t>Dallas Keuchel*</t>
  </si>
  <si>
    <t>James Shields</t>
  </si>
  <si>
    <t>Max Scherzer</t>
  </si>
  <si>
    <t>Kyle Freeland*</t>
  </si>
  <si>
    <t>Corey Kluber</t>
  </si>
  <si>
    <t>Zack Greinke</t>
  </si>
  <si>
    <t>Jacob deGrom</t>
  </si>
  <si>
    <t>Justin Verlander</t>
  </si>
  <si>
    <t>Aaron Nola</t>
  </si>
  <si>
    <t>Kyle Gibson</t>
  </si>
  <si>
    <t>German Marquez</t>
  </si>
  <si>
    <t>Kyle Hendricks</t>
  </si>
  <si>
    <t>Mike Clevinger</t>
  </si>
  <si>
    <t>Miles Mikolas</t>
  </si>
  <si>
    <t>Rick Porcello</t>
  </si>
  <si>
    <t>Cole Hamels*</t>
  </si>
  <si>
    <t>Patrick Corbin*</t>
  </si>
  <si>
    <t>Gerrit Cole</t>
  </si>
  <si>
    <t>Reynaldo Lopez</t>
  </si>
  <si>
    <t>Jose Berrios</t>
  </si>
  <si>
    <t>Jhoulys Chacin</t>
  </si>
  <si>
    <t>Zack Godley</t>
  </si>
  <si>
    <t>Jameson Taillon</t>
  </si>
  <si>
    <t>Carlos Carrasco</t>
  </si>
  <si>
    <t>Mike Leake</t>
  </si>
  <si>
    <t>Luis Severino</t>
  </si>
  <si>
    <t>Kevin Gausman</t>
  </si>
  <si>
    <t>Lucas Giolito</t>
  </si>
  <si>
    <t>Jon Lester*</t>
  </si>
  <si>
    <t>Tanner Roark</t>
  </si>
  <si>
    <t>Jakob Junis</t>
  </si>
  <si>
    <t>Dylan Bundy</t>
  </si>
  <si>
    <t>Andrew Heaney*</t>
  </si>
  <si>
    <t>Gio Gonzalez*</t>
  </si>
  <si>
    <t>Mike Foltynewicz</t>
  </si>
  <si>
    <t>Zack Wheeler</t>
  </si>
  <si>
    <t>Jon Gray</t>
  </si>
  <si>
    <t>Jose Quintana*</t>
  </si>
  <si>
    <t>Tyler Anderson*</t>
  </si>
  <si>
    <t>J.A. Happ*</t>
  </si>
  <si>
    <t>Derek Holland*</t>
  </si>
  <si>
    <t>Jake Arrieta</t>
  </si>
  <si>
    <t>Julio Teheran</t>
  </si>
  <si>
    <t>David Price*</t>
  </si>
  <si>
    <t>Trevor Bauer</t>
  </si>
  <si>
    <t>Mike Fiers</t>
  </si>
  <si>
    <t>Jose Urena</t>
  </si>
  <si>
    <t>Jake Odorizzi</t>
  </si>
  <si>
    <t>Matthew Boyd*</t>
  </si>
  <si>
    <t>Luis Castillo</t>
  </si>
  <si>
    <t>Trevor Williams</t>
  </si>
  <si>
    <t>Lance Lynn</t>
  </si>
  <si>
    <t>Blake Snell*</t>
  </si>
  <si>
    <t>Sean Newcomb*</t>
  </si>
  <si>
    <t>Charlie Morton</t>
  </si>
  <si>
    <t>Nick Pivetta</t>
  </si>
  <si>
    <t>Danny Duffy*</t>
  </si>
  <si>
    <t>Marco Gonzales*</t>
  </si>
  <si>
    <t>Felix Hernandez</t>
  </si>
  <si>
    <t>Ivan Nova</t>
  </si>
  <si>
    <t>Clayton Richard*</t>
  </si>
  <si>
    <t>Andrew Cashner</t>
  </si>
  <si>
    <t>CC Sabathia*</t>
  </si>
  <si>
    <t>Andrew Suarez*</t>
  </si>
  <si>
    <t>Matt Harvey</t>
  </si>
  <si>
    <t>Wade LeBlanc*</t>
  </si>
  <si>
    <t>Alex Cobb</t>
  </si>
  <si>
    <t>Sean Manaea*</t>
  </si>
  <si>
    <t>Steven Matz*</t>
  </si>
  <si>
    <t>Clayton Kershaw*</t>
  </si>
  <si>
    <t>James Paxton*</t>
  </si>
  <si>
    <t>Chase Anderson</t>
  </si>
  <si>
    <t>Sal Romano</t>
  </si>
  <si>
    <t>Noah Syndergaard</t>
  </si>
  <si>
    <t>Mike Minor*</t>
  </si>
  <si>
    <t>Chris Archer</t>
  </si>
  <si>
    <t>Alex Wood*</t>
  </si>
  <si>
    <t>Masahiro Tanaka</t>
  </si>
  <si>
    <t>Tyson Ross</t>
  </si>
  <si>
    <t>Vince Velasquez</t>
  </si>
  <si>
    <t>Bartolo Colon</t>
  </si>
  <si>
    <t>Ryan Yarbrough*</t>
  </si>
  <si>
    <t>Marco Estrada</t>
  </si>
  <si>
    <t>Chris Stratton</t>
  </si>
  <si>
    <t>Chris Sale*</t>
  </si>
  <si>
    <t>Jack Flaherty</t>
  </si>
  <si>
    <t>Junior Guerra</t>
  </si>
  <si>
    <t>Luke Weaver</t>
  </si>
  <si>
    <t>Francisco Liriano*</t>
  </si>
  <si>
    <t>Jason Hammel</t>
  </si>
  <si>
    <t>Brad Keller</t>
  </si>
  <si>
    <t>Sonny Gray</t>
  </si>
  <si>
    <t>Wei-Yin Chen*</t>
  </si>
  <si>
    <t>Michael Fulmer</t>
  </si>
  <si>
    <t>Jordan Zimmermann</t>
  </si>
  <si>
    <t>Eduardo Rodriguez*</t>
  </si>
  <si>
    <t>Anibal Sanchez</t>
  </si>
  <si>
    <t>Madison Bumgarner*</t>
  </si>
  <si>
    <t>Zach Eflin</t>
  </si>
  <si>
    <t>Sam Gaviglio</t>
  </si>
  <si>
    <t>Joey Lucchesi*</t>
  </si>
  <si>
    <t>Rich Hill*</t>
  </si>
  <si>
    <t>Trevor Richards</t>
  </si>
  <si>
    <t>Stephen Strasburg</t>
  </si>
  <si>
    <t>Dylan Covey</t>
  </si>
  <si>
    <t>Walker Buehler</t>
  </si>
  <si>
    <t>Jaime Barria</t>
  </si>
  <si>
    <t>Mike Montgomery*</t>
  </si>
  <si>
    <t>Tyler Skaggs*</t>
  </si>
  <si>
    <t>Kenta Maeda</t>
  </si>
  <si>
    <t>Lance McCullers Jr.</t>
  </si>
  <si>
    <t>Robbie Ray*</t>
  </si>
  <si>
    <t>Carlos Martinez</t>
  </si>
  <si>
    <t>Chad Bettis</t>
  </si>
  <si>
    <t>Ian Kennedy</t>
  </si>
  <si>
    <t>Dan Straily</t>
  </si>
  <si>
    <t>Ty Blach*</t>
  </si>
  <si>
    <t>Carlos Rodon*</t>
  </si>
  <si>
    <t>Tyler Mahle</t>
  </si>
  <si>
    <t>Eric Lauer*</t>
  </si>
  <si>
    <t>Ross Stripling</t>
  </si>
  <si>
    <t>Homer Bailey</t>
  </si>
  <si>
    <t>John Gant</t>
  </si>
  <si>
    <t>Dereck Rodriguez</t>
  </si>
  <si>
    <t>Tyler Chatwood</t>
  </si>
  <si>
    <t>Joe Musgrove</t>
  </si>
  <si>
    <t>Shane Bieber</t>
  </si>
  <si>
    <t>Anthony DeSclafani</t>
  </si>
  <si>
    <t>Daniel Mengden</t>
  </si>
  <si>
    <t>Aaron Sanchez</t>
  </si>
  <si>
    <t>Matt Moore*</t>
  </si>
  <si>
    <t>Tyler Glasnow</t>
  </si>
  <si>
    <t>Hector Santiago*</t>
  </si>
  <si>
    <t>Nathan Eovaldi</t>
  </si>
  <si>
    <t>David Hess</t>
  </si>
  <si>
    <t>Trevor Cahill</t>
  </si>
  <si>
    <t>Marcus Stroman</t>
  </si>
  <si>
    <t>Robbie Erlin*</t>
  </si>
  <si>
    <t>Brian Johnson*</t>
  </si>
  <si>
    <t>Brent Suter*</t>
  </si>
  <si>
    <t>Yovani Gallardo</t>
  </si>
  <si>
    <t>Ryan Borucki*</t>
  </si>
  <si>
    <t>Steven Brault*</t>
  </si>
  <si>
    <t>Seth Lugo</t>
  </si>
  <si>
    <t>Jason Vargas*</t>
  </si>
  <si>
    <t>Martin Perez*</t>
  </si>
  <si>
    <t>Clay Buchholz</t>
  </si>
  <si>
    <t>Antonio Senzatela</t>
  </si>
  <si>
    <t>Felix Pena</t>
  </si>
  <si>
    <t>Mike Wright</t>
  </si>
  <si>
    <t>Edwin Jackson</t>
  </si>
  <si>
    <t>Jesse Chavez</t>
  </si>
  <si>
    <t>Miguel Castro</t>
  </si>
  <si>
    <t>Domingo German</t>
  </si>
  <si>
    <t>Chad Kuhl</t>
  </si>
  <si>
    <t>Jordan Lyles</t>
  </si>
  <si>
    <t>Yonny Chirinos</t>
  </si>
  <si>
    <t>Jeremy Hellickson</t>
  </si>
  <si>
    <t>Hector Velazquez</t>
  </si>
  <si>
    <t>Jaime Garcia*</t>
  </si>
  <si>
    <t>Yusmeiro Petit</t>
  </si>
  <si>
    <t>Matt Koch</t>
  </si>
  <si>
    <t>Burch Smith</t>
  </si>
  <si>
    <t>Michael Wacha</t>
  </si>
  <si>
    <t>Noe Ramirez</t>
  </si>
  <si>
    <t>Blaine Hardy*</t>
  </si>
  <si>
    <t>Robert Gsellman</t>
  </si>
  <si>
    <t>Heath Fillmyer</t>
  </si>
  <si>
    <t>Michael Lorenzen</t>
  </si>
  <si>
    <t>Drew Pomeranz*</t>
  </si>
  <si>
    <t>Nick Kingham</t>
  </si>
  <si>
    <t>Matt Andriese</t>
  </si>
  <si>
    <t>Jordan Hicks</t>
  </si>
  <si>
    <t>Brandon McCarthy</t>
  </si>
  <si>
    <t>Wade Miley*</t>
  </si>
  <si>
    <t>Bryan Mitchell</t>
  </si>
  <si>
    <t>Brian Flynn*</t>
  </si>
  <si>
    <t>Austin Gomber*</t>
  </si>
  <si>
    <t>Brett Anderson*</t>
  </si>
  <si>
    <t>Joe Biagini</t>
  </si>
  <si>
    <t>Adam Plutko</t>
  </si>
  <si>
    <t>Caleb Smith*</t>
  </si>
  <si>
    <t>Garrett Richards</t>
  </si>
  <si>
    <t>Hyun Jin Ryu*</t>
  </si>
  <si>
    <t>Freddy Peralta</t>
  </si>
  <si>
    <t>Josh Tomlin</t>
  </si>
  <si>
    <t>Trevor Hildenberger</t>
  </si>
  <si>
    <t>Mychal Givens</t>
  </si>
  <si>
    <t>Craig Stammen</t>
  </si>
  <si>
    <t>Nick Tropeano</t>
  </si>
  <si>
    <t>Blake Treinen</t>
  </si>
  <si>
    <t>Adam Ottavino</t>
  </si>
  <si>
    <t>Buck Farmer</t>
  </si>
  <si>
    <t>Josh Hader*</t>
  </si>
  <si>
    <t>Brad Ziegler</t>
  </si>
  <si>
    <t>Jeurys Familia</t>
  </si>
  <si>
    <t>Brad Hand*</t>
  </si>
  <si>
    <t>Alex Claudio*</t>
  </si>
  <si>
    <t>Jeremy Jeffress</t>
  </si>
  <si>
    <t>Lou Trivino</t>
  </si>
  <si>
    <t>Chad Green</t>
  </si>
  <si>
    <t>Jared Hughes</t>
  </si>
  <si>
    <t>Archie Bradley</t>
  </si>
  <si>
    <t>Felipe Vazquez*</t>
  </si>
  <si>
    <t>Yefry Ramirez</t>
  </si>
  <si>
    <t>Kevin McCarthy</t>
  </si>
  <si>
    <t>Eric Skoglund*</t>
  </si>
  <si>
    <t>T.J. McFarland*</t>
  </si>
  <si>
    <t>Ryan Pressly</t>
  </si>
  <si>
    <t>Raisel Iglesias</t>
  </si>
  <si>
    <t>Austin Pruitt</t>
  </si>
  <si>
    <t>Cody Allen</t>
  </si>
  <si>
    <t>Brad Brach</t>
  </si>
  <si>
    <t>Doug Fister</t>
  </si>
  <si>
    <t>Kenley Jansen</t>
  </si>
  <si>
    <t>Steve Cishek</t>
  </si>
  <si>
    <t>Tyler Clippard</t>
  </si>
  <si>
    <t>Joe Kelly</t>
  </si>
  <si>
    <t>Fernando Rodney</t>
  </si>
  <si>
    <t>Adam Cimber</t>
  </si>
  <si>
    <t>Elieser Hernandez</t>
  </si>
  <si>
    <t>Sergio Romo</t>
  </si>
  <si>
    <t>Collin McHugh</t>
  </si>
  <si>
    <t>Frankie Montas</t>
  </si>
  <si>
    <t>David Robertson</t>
  </si>
  <si>
    <t>Alex Colome</t>
  </si>
  <si>
    <t>Corey Oswalt</t>
  </si>
  <si>
    <t>Jake Faria</t>
  </si>
  <si>
    <t>Zach Davies</t>
  </si>
  <si>
    <t>Edwin Diaz</t>
  </si>
  <si>
    <t>Shane Greene</t>
  </si>
  <si>
    <t>Richard Rodriguez</t>
  </si>
  <si>
    <t>Jarlin Garcia*</t>
  </si>
  <si>
    <t>Blake Parker</t>
  </si>
  <si>
    <t>Seunghwan Oh</t>
  </si>
  <si>
    <t>Sam Dyson</t>
  </si>
  <si>
    <t>Dellin Betances</t>
  </si>
  <si>
    <t>Jonathan Holder</t>
  </si>
  <si>
    <t>Brad Peacock</t>
  </si>
  <si>
    <t>Drew Steckenrider</t>
  </si>
  <si>
    <t>Cam Bedrosian</t>
  </si>
  <si>
    <t>Dylan Floro</t>
  </si>
  <si>
    <t>Dan Jennings*</t>
  </si>
  <si>
    <t>Edgar Santana</t>
  </si>
  <si>
    <t>Tommy Hunter</t>
  </si>
  <si>
    <t>Scott Alexander*</t>
  </si>
  <si>
    <t>Tayron Guerrero</t>
  </si>
  <si>
    <t>Jim Johnson</t>
  </si>
  <si>
    <t>Joe Jimenez</t>
  </si>
  <si>
    <t>Jesse Biddle*</t>
  </si>
  <si>
    <t>Matt Barnes</t>
  </si>
  <si>
    <t>Amir Garrett*</t>
  </si>
  <si>
    <t>Jose Alvarado*</t>
  </si>
  <si>
    <t>Brandon Kintzler</t>
  </si>
  <si>
    <t>Ryne Stanek</t>
  </si>
  <si>
    <t>Ryan Tepera</t>
  </si>
  <si>
    <t>Yoshihisa Hirano</t>
  </si>
  <si>
    <t>Reyes Moronta</t>
  </si>
  <si>
    <t>Emilio Pagan</t>
  </si>
  <si>
    <t>Jose Alvarez*</t>
  </si>
  <si>
    <t>Wade Davis</t>
  </si>
  <si>
    <t>Tony Watson*</t>
  </si>
  <si>
    <t>Heath Hembree</t>
  </si>
  <si>
    <t>A.J. Minter*</t>
  </si>
  <si>
    <t>Taylor Rogers*</t>
  </si>
  <si>
    <t>Shane Carle</t>
  </si>
  <si>
    <t>Bryan Shaw</t>
  </si>
  <si>
    <t>Kyle Crick</t>
  </si>
  <si>
    <t>Joakim Soria</t>
  </si>
  <si>
    <t>Dan Winkler</t>
  </si>
  <si>
    <t>David Hernandez</t>
  </si>
  <si>
    <t>Paul Sewald</t>
  </si>
  <si>
    <t>Hector Rondon</t>
  </si>
  <si>
    <t>Kirby Yates</t>
  </si>
  <si>
    <t>Matt Magill</t>
  </si>
  <si>
    <t>Cory Gearrin</t>
  </si>
  <si>
    <t>Matt Grace*</t>
  </si>
  <si>
    <t>Craig Kimbrel</t>
  </si>
  <si>
    <t>Pablo Lopez</t>
  </si>
  <si>
    <t>Dan Otero</t>
  </si>
  <si>
    <t>Fernando Romero</t>
  </si>
  <si>
    <t>Victor Arano</t>
  </si>
  <si>
    <t>Kyle Barraclough</t>
  </si>
  <si>
    <t>Bud Norris</t>
  </si>
  <si>
    <t>Matt Strahm*</t>
  </si>
  <si>
    <t>Alex Wilson</t>
  </si>
  <si>
    <t>Jorge De La Rosa*</t>
  </si>
  <si>
    <t>Jake Diekman*</t>
  </si>
  <si>
    <t>PA</t>
  </si>
  <si>
    <t>TB/PA</t>
  </si>
  <si>
    <t>XB/H</t>
  </si>
  <si>
    <t>TBR%</t>
  </si>
  <si>
    <t>HR/TB</t>
  </si>
  <si>
    <t>S/TB</t>
  </si>
  <si>
    <t>K/PA</t>
  </si>
  <si>
    <t>A1b/PA</t>
  </si>
  <si>
    <t>pEFT</t>
  </si>
  <si>
    <t>PEFT+</t>
  </si>
  <si>
    <t>Percentile</t>
  </si>
  <si>
    <t>Mean</t>
  </si>
  <si>
    <t>StDev</t>
  </si>
  <si>
    <t>Dev %</t>
  </si>
  <si>
    <t>10th</t>
  </si>
  <si>
    <t>pEFT+</t>
  </si>
  <si>
    <t>30th</t>
  </si>
  <si>
    <t>Lg Avg</t>
  </si>
  <si>
    <t>50th</t>
  </si>
  <si>
    <t>70th</t>
  </si>
  <si>
    <t>90th</t>
  </si>
  <si>
    <t>2018 Least effective pitchers by pEFT and pEFT+ (min 243 BF)</t>
  </si>
  <si>
    <t>2018 Most effective pitchers by pEFT and pEFT+ (min 243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</si>
</sst>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/>
      <right/>
      <top style="thin">
        <color rgb="FF505050"/>
      </top>
      <bottom/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33" borderId="10" xfId="0" applyFont="1" applyFill="1" applyBorder="1" applyAlignment="1">
      <alignment horizontal="left" vertical="center" wrapText="1"/>
    </xf>
    <xf numFmtId="1" fontId="19" fillId="33" borderId="10" xfId="0" applyNumberFormat="1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164" fontId="19" fillId="34" borderId="10" xfId="0" applyNumberFormat="1" applyFont="1" applyFill="1" applyBorder="1" applyAlignment="1">
      <alignment horizontal="center" vertical="center"/>
    </xf>
    <xf numFmtId="164" fontId="18" fillId="34" borderId="10" xfId="0" applyNumberFormat="1" applyFont="1" applyFill="1" applyBorder="1" applyAlignment="1">
      <alignment horizontal="center" vertical="center"/>
    </xf>
    <xf numFmtId="0" fontId="0" fillId="37" borderId="0" xfId="0" applyFill="1" applyAlignment="1">
      <alignment horizontal="left" vertical="center"/>
    </xf>
    <xf numFmtId="164" fontId="0" fillId="37" borderId="0" xfId="0" applyNumberFormat="1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0" fontId="20" fillId="37" borderId="0" xfId="0" applyFont="1" applyFill="1"/>
    <xf numFmtId="0" fontId="21" fillId="38" borderId="11" xfId="0" applyFont="1" applyFill="1" applyBorder="1" applyAlignment="1">
      <alignment horizontal="center" vertical="center" wrapText="1"/>
    </xf>
    <xf numFmtId="0" fontId="0" fillId="37" borderId="0" xfId="0" applyFill="1"/>
    <xf numFmtId="0" fontId="23" fillId="38" borderId="11" xfId="0" applyFont="1" applyFill="1" applyBorder="1" applyAlignment="1">
      <alignment horizontal="center" vertical="center" wrapText="1"/>
    </xf>
    <xf numFmtId="164" fontId="23" fillId="38" borderId="11" xfId="0" applyNumberFormat="1" applyFont="1" applyFill="1" applyBorder="1" applyAlignment="1">
      <alignment horizontal="center" vertical="center" wrapText="1"/>
    </xf>
    <xf numFmtId="165" fontId="23" fillId="38" borderId="11" xfId="0" applyNumberFormat="1" applyFont="1" applyFill="1" applyBorder="1" applyAlignment="1">
      <alignment horizontal="center" vertical="center" wrapText="1"/>
    </xf>
    <xf numFmtId="0" fontId="22" fillId="39" borderId="11" xfId="0" applyFont="1" applyFill="1" applyBorder="1" applyAlignment="1">
      <alignment horizontal="left" vertical="center"/>
    </xf>
    <xf numFmtId="0" fontId="22" fillId="39" borderId="11" xfId="0" applyFont="1" applyFill="1" applyBorder="1" applyAlignment="1">
      <alignment horizontal="center" vertical="center" wrapText="1"/>
    </xf>
    <xf numFmtId="0" fontId="24" fillId="39" borderId="11" xfId="0" applyFont="1" applyFill="1" applyBorder="1" applyAlignment="1">
      <alignment horizontal="left" vertical="center"/>
    </xf>
    <xf numFmtId="164" fontId="25" fillId="39" borderId="11" xfId="0" applyNumberFormat="1" applyFont="1" applyFill="1" applyBorder="1" applyAlignment="1">
      <alignment horizontal="center" vertical="center" wrapText="1"/>
    </xf>
    <xf numFmtId="164" fontId="26" fillId="39" borderId="11" xfId="0" applyNumberFormat="1" applyFont="1" applyFill="1" applyBorder="1" applyAlignment="1">
      <alignment horizontal="center" vertical="center" wrapText="1"/>
    </xf>
    <xf numFmtId="164" fontId="24" fillId="39" borderId="11" xfId="0" applyNumberFormat="1" applyFont="1" applyFill="1" applyBorder="1" applyAlignment="1">
      <alignment horizontal="center" vertical="center" wrapText="1"/>
    </xf>
    <xf numFmtId="2" fontId="24" fillId="39" borderId="11" xfId="0" applyNumberFormat="1" applyFont="1" applyFill="1" applyBorder="1" applyAlignment="1">
      <alignment horizontal="center" vertical="center" wrapText="1"/>
    </xf>
    <xf numFmtId="0" fontId="27" fillId="39" borderId="11" xfId="0" applyFont="1" applyFill="1" applyBorder="1" applyAlignment="1">
      <alignment horizontal="left" vertical="center"/>
    </xf>
    <xf numFmtId="164" fontId="27" fillId="39" borderId="11" xfId="0" applyNumberFormat="1" applyFont="1" applyFill="1" applyBorder="1" applyAlignment="1">
      <alignment horizontal="center" vertical="center" wrapText="1"/>
    </xf>
    <xf numFmtId="2" fontId="27" fillId="39" borderId="11" xfId="0" applyNumberFormat="1" applyFont="1" applyFill="1" applyBorder="1" applyAlignment="1">
      <alignment horizontal="center" vertical="center" wrapText="1"/>
    </xf>
    <xf numFmtId="0" fontId="27" fillId="39" borderId="15" xfId="0" applyFont="1" applyFill="1" applyBorder="1" applyAlignment="1">
      <alignment horizontal="left" vertical="center"/>
    </xf>
    <xf numFmtId="164" fontId="25" fillId="39" borderId="15" xfId="0" applyNumberFormat="1" applyFont="1" applyFill="1" applyBorder="1" applyAlignment="1">
      <alignment horizontal="center" vertical="center" wrapText="1"/>
    </xf>
    <xf numFmtId="164" fontId="27" fillId="39" borderId="15" xfId="0" applyNumberFormat="1" applyFont="1" applyFill="1" applyBorder="1" applyAlignment="1">
      <alignment horizontal="center" vertical="center" wrapText="1"/>
    </xf>
    <xf numFmtId="2" fontId="27" fillId="39" borderId="15" xfId="0" applyNumberFormat="1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left" vertical="center"/>
    </xf>
    <xf numFmtId="0" fontId="22" fillId="40" borderId="11" xfId="0" applyFont="1" applyFill="1" applyBorder="1" applyAlignment="1">
      <alignment horizontal="center" vertical="center" wrapText="1"/>
    </xf>
    <xf numFmtId="0" fontId="28" fillId="40" borderId="11" xfId="0" applyFont="1" applyFill="1" applyBorder="1" applyAlignment="1">
      <alignment horizontal="left" vertical="center"/>
    </xf>
    <xf numFmtId="164" fontId="25" fillId="40" borderId="11" xfId="0" applyNumberFormat="1" applyFont="1" applyFill="1" applyBorder="1" applyAlignment="1">
      <alignment horizontal="center" vertical="center" wrapText="1"/>
    </xf>
    <xf numFmtId="164" fontId="28" fillId="40" borderId="11" xfId="0" applyNumberFormat="1" applyFont="1" applyFill="1" applyBorder="1" applyAlignment="1">
      <alignment horizontal="center" vertical="center" wrapText="1"/>
    </xf>
    <xf numFmtId="2" fontId="28" fillId="40" borderId="11" xfId="0" applyNumberFormat="1" applyFont="1" applyFill="1" applyBorder="1" applyAlignment="1">
      <alignment horizontal="center" vertical="center" wrapText="1"/>
    </xf>
    <xf numFmtId="0" fontId="27" fillId="40" borderId="11" xfId="0" applyFont="1" applyFill="1" applyBorder="1" applyAlignment="1">
      <alignment horizontal="left" vertical="center"/>
    </xf>
    <xf numFmtId="2" fontId="27" fillId="40" borderId="11" xfId="0" applyNumberFormat="1" applyFont="1" applyFill="1" applyBorder="1" applyAlignment="1">
      <alignment horizontal="center" vertical="center" wrapText="1"/>
    </xf>
    <xf numFmtId="0" fontId="0" fillId="37" borderId="0" xfId="0" applyFill="1" applyAlignment="1">
      <alignment horizontal="left"/>
    </xf>
    <xf numFmtId="0" fontId="0" fillId="0" borderId="0" xfId="0" applyAlignment="1">
      <alignment horizontal="left"/>
    </xf>
    <xf numFmtId="0" fontId="29" fillId="0" borderId="0" xfId="0" applyFont="1"/>
    <xf numFmtId="0" fontId="29" fillId="0" borderId="0" xfId="0" applyFont="1" applyAlignment="1">
      <alignment horizontal="left"/>
    </xf>
    <xf numFmtId="0" fontId="0" fillId="0" borderId="0" xfId="0" applyFill="1"/>
    <xf numFmtId="164" fontId="16" fillId="37" borderId="0" xfId="0" applyNumberFormat="1" applyFont="1" applyFill="1" applyAlignment="1">
      <alignment horizontal="center" vertical="center"/>
    </xf>
    <xf numFmtId="2" fontId="16" fillId="37" borderId="0" xfId="0" applyNumberFormat="1" applyFont="1" applyFill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9" fillId="36" borderId="10" xfId="0" applyNumberFormat="1" applyFont="1" applyFill="1" applyBorder="1" applyAlignment="1">
      <alignment horizontal="center" vertical="center"/>
    </xf>
    <xf numFmtId="2" fontId="19" fillId="36" borderId="10" xfId="0" applyNumberFormat="1" applyFont="1" applyFill="1" applyBorder="1" applyAlignment="1">
      <alignment horizontal="center" vertical="center"/>
    </xf>
    <xf numFmtId="164" fontId="19" fillId="41" borderId="10" xfId="0" applyNumberFormat="1" applyFont="1" applyFill="1" applyBorder="1" applyAlignment="1">
      <alignment horizontal="center" vertical="center"/>
    </xf>
    <xf numFmtId="2" fontId="19" fillId="41" borderId="10" xfId="0" applyNumberFormat="1" applyFont="1" applyFill="1" applyBorder="1" applyAlignment="1">
      <alignment horizontal="center" vertical="center"/>
    </xf>
    <xf numFmtId="16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164" fontId="19" fillId="42" borderId="10" xfId="0" applyNumberFormat="1" applyFont="1" applyFill="1" applyBorder="1" applyAlignment="1">
      <alignment horizontal="center" vertical="center"/>
    </xf>
    <xf numFmtId="2" fontId="19" fillId="42" borderId="10" xfId="0" applyNumberFormat="1" applyFont="1" applyFill="1" applyBorder="1" applyAlignment="1">
      <alignment horizontal="center" vertical="center"/>
    </xf>
    <xf numFmtId="164" fontId="19" fillId="43" borderId="10" xfId="0" applyNumberFormat="1" applyFont="1" applyFill="1" applyBorder="1" applyAlignment="1">
      <alignment horizontal="center" vertical="center"/>
    </xf>
    <xf numFmtId="2" fontId="19" fillId="43" borderId="10" xfId="0" applyNumberFormat="1" applyFont="1" applyFill="1" applyBorder="1" applyAlignment="1">
      <alignment horizontal="center" vertical="center"/>
    </xf>
    <xf numFmtId="164" fontId="19" fillId="44" borderId="10" xfId="0" applyNumberFormat="1" applyFont="1" applyFill="1" applyBorder="1" applyAlignment="1">
      <alignment horizontal="center" vertical="center"/>
    </xf>
    <xf numFmtId="2" fontId="19" fillId="44" borderId="10" xfId="0" applyNumberFormat="1" applyFont="1" applyFill="1" applyBorder="1" applyAlignment="1">
      <alignment horizontal="center" vertical="center"/>
    </xf>
    <xf numFmtId="164" fontId="28" fillId="44" borderId="10" xfId="0" applyNumberFormat="1" applyFont="1" applyFill="1" applyBorder="1" applyAlignment="1">
      <alignment horizontal="center" vertical="center"/>
    </xf>
    <xf numFmtId="2" fontId="28" fillId="44" borderId="10" xfId="0" applyNumberFormat="1" applyFont="1" applyFill="1" applyBorder="1" applyAlignment="1">
      <alignment horizontal="center" vertical="center"/>
    </xf>
    <xf numFmtId="0" fontId="28" fillId="33" borderId="10" xfId="0" applyFont="1" applyFill="1" applyBorder="1" applyAlignment="1">
      <alignment horizontal="left" vertical="center" wrapText="1"/>
    </xf>
    <xf numFmtId="164" fontId="26" fillId="36" borderId="10" xfId="0" applyNumberFormat="1" applyFont="1" applyFill="1" applyBorder="1" applyAlignment="1">
      <alignment horizontal="center" vertical="center"/>
    </xf>
    <xf numFmtId="2" fontId="26" fillId="36" borderId="10" xfId="0" applyNumberFormat="1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left" vertical="center" wrapText="1"/>
    </xf>
    <xf numFmtId="164" fontId="26" fillId="34" borderId="10" xfId="0" applyNumberFormat="1" applyFont="1" applyFill="1" applyBorder="1" applyAlignment="1">
      <alignment horizontal="center" vertical="center"/>
    </xf>
    <xf numFmtId="164" fontId="28" fillId="34" borderId="10" xfId="0" applyNumberFormat="1" applyFont="1" applyFill="1" applyBorder="1" applyAlignment="1">
      <alignment horizontal="center" vertical="center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97"/>
  <sheetViews>
    <sheetView tabSelected="1" zoomScale="150" zoomScaleNormal="150" workbookViewId="0">
      <pane ySplit="1" topLeftCell="A2" activePane="bottomLeft" state="frozen"/>
      <selection pane="bottomLeft" activeCell="K1" sqref="K1:L1"/>
    </sheetView>
  </sheetViews>
  <sheetFormatPr defaultColWidth="8.875" defaultRowHeight="15" x14ac:dyDescent="0.2"/>
  <cols>
    <col min="1" max="1" width="17.140625" style="4" bestFit="1" customWidth="1"/>
    <col min="2" max="9" width="6.53515625" style="2" bestFit="1" customWidth="1"/>
    <col min="10" max="10" width="6.28515625" style="2" bestFit="1" customWidth="1"/>
    <col min="11" max="11" width="6.65625" style="49" bestFit="1" customWidth="1"/>
    <col min="12" max="12" width="6.53515625" style="50" bestFit="1" customWidth="1"/>
    <col min="13" max="13" width="4.68359375" style="3" bestFit="1" customWidth="1"/>
    <col min="14" max="16" width="3.69921875" style="3" bestFit="1" customWidth="1"/>
    <col min="17" max="18" width="2.95703125" style="3" bestFit="1" customWidth="1"/>
    <col min="19" max="20" width="3.203125" style="3" bestFit="1" customWidth="1"/>
    <col min="21" max="22" width="3.69921875" style="3" bestFit="1" customWidth="1"/>
    <col min="23" max="23" width="3.9453125" style="3" bestFit="1" customWidth="1"/>
    <col min="24" max="24" width="2.95703125" style="3" bestFit="1" customWidth="1"/>
    <col min="25" max="25" width="2.8359375" style="3" bestFit="1" customWidth="1"/>
    <col min="26" max="26" width="2.7109375" customWidth="1"/>
    <col min="27" max="27" width="8.01171875" bestFit="1" customWidth="1"/>
    <col min="28" max="30" width="5.79296875" bestFit="1" customWidth="1"/>
    <col min="31" max="31" width="6.1640625" bestFit="1" customWidth="1"/>
    <col min="32" max="32" width="2.7109375" customWidth="1"/>
    <col min="33" max="33" width="15.04296875" style="43" bestFit="1" customWidth="1"/>
    <col min="34" max="44" width="6.53515625" bestFit="1" customWidth="1"/>
    <col min="45" max="45" width="2.7109375" customWidth="1"/>
    <col min="46" max="16384" width="8.875" style="1"/>
  </cols>
  <sheetData>
    <row r="1" spans="1:45" x14ac:dyDescent="0.2">
      <c r="A1" s="5" t="s">
        <v>0</v>
      </c>
      <c r="B1" s="9" t="s">
        <v>10</v>
      </c>
      <c r="C1" s="9" t="s">
        <v>304</v>
      </c>
      <c r="D1" s="9" t="s">
        <v>305</v>
      </c>
      <c r="E1" s="9" t="s">
        <v>306</v>
      </c>
      <c r="F1" s="9" t="s">
        <v>9</v>
      </c>
      <c r="G1" s="9" t="s">
        <v>307</v>
      </c>
      <c r="H1" s="9" t="s">
        <v>308</v>
      </c>
      <c r="I1" s="9" t="s">
        <v>309</v>
      </c>
      <c r="J1" s="9" t="s">
        <v>310</v>
      </c>
      <c r="K1" s="55" t="s">
        <v>311</v>
      </c>
      <c r="L1" s="56" t="s">
        <v>312</v>
      </c>
      <c r="M1" s="6" t="s">
        <v>303</v>
      </c>
      <c r="N1" s="6" t="s">
        <v>1</v>
      </c>
      <c r="O1" s="6" t="s">
        <v>2</v>
      </c>
      <c r="P1" s="6" t="s">
        <v>3</v>
      </c>
      <c r="Q1" s="6" t="s">
        <v>4</v>
      </c>
      <c r="R1" s="6" t="s">
        <v>5</v>
      </c>
      <c r="S1" s="6" t="s">
        <v>6</v>
      </c>
      <c r="T1" s="6" t="s">
        <v>7</v>
      </c>
      <c r="U1" s="6" t="s">
        <v>8</v>
      </c>
      <c r="V1" s="6" t="s">
        <v>11</v>
      </c>
      <c r="W1" s="6" t="s">
        <v>12</v>
      </c>
      <c r="X1" s="6" t="s">
        <v>13</v>
      </c>
      <c r="Y1" s="6" t="s">
        <v>14</v>
      </c>
      <c r="Z1" s="14"/>
      <c r="AA1" s="15" t="s">
        <v>313</v>
      </c>
      <c r="AB1" s="15" t="s">
        <v>311</v>
      </c>
      <c r="AC1" s="15" t="s">
        <v>314</v>
      </c>
      <c r="AD1" s="15" t="s">
        <v>315</v>
      </c>
      <c r="AE1" s="15" t="s">
        <v>316</v>
      </c>
      <c r="AF1" s="14"/>
      <c r="AG1" s="71" t="s">
        <v>325</v>
      </c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3"/>
      <c r="AS1" s="14"/>
    </row>
    <row r="2" spans="1:45" x14ac:dyDescent="0.2">
      <c r="A2" s="68" t="s">
        <v>205</v>
      </c>
      <c r="B2" s="10">
        <f>(P2-S2)/(N2-S2-U2+Y2)</f>
        <v>0.23280423280423279</v>
      </c>
      <c r="C2" s="69">
        <f>V2/M2</f>
        <v>0.18412698412698414</v>
      </c>
      <c r="D2" s="10">
        <f>(Q2+R2+S2)/P2</f>
        <v>0.17391304347826086</v>
      </c>
      <c r="E2" s="69">
        <f>(V2+O2)/M2</f>
        <v>0.22222222222222221</v>
      </c>
      <c r="F2" s="69">
        <f>(V2/N2)+((P2+T2+W2)/(N2+T2+W2+Y2))</f>
        <v>0.41656511094276649</v>
      </c>
      <c r="G2" s="10">
        <f>S2/V2</f>
        <v>3.4482758620689655E-2</v>
      </c>
      <c r="H2" s="10">
        <f>(X2+Y2)/V2</f>
        <v>1.7241379310344827E-2</v>
      </c>
      <c r="I2" s="10">
        <f>U2/M2</f>
        <v>0.31746031746031744</v>
      </c>
      <c r="J2" s="10">
        <f>(T2+W2)/M2</f>
        <v>6.9841269841269843E-2</v>
      </c>
      <c r="K2" s="66">
        <f>(1-B2*0.7635+1-C2*0.7562+1-D2*0.75+1-E2*0.7248+1-F2*0.7021+1-G2*0.6285+H2*0.5884+I2*0.5276+1-J2*0.3663)/11.068</f>
        <v>0.56283221443180109</v>
      </c>
      <c r="L2" s="67">
        <f>K2/0.4898*100</f>
        <v>114.91061952466335</v>
      </c>
      <c r="M2" s="8">
        <v>315</v>
      </c>
      <c r="N2" s="8">
        <v>291</v>
      </c>
      <c r="O2" s="8">
        <v>12</v>
      </c>
      <c r="P2" s="8">
        <v>46</v>
      </c>
      <c r="Q2" s="8">
        <v>6</v>
      </c>
      <c r="R2" s="8">
        <v>0</v>
      </c>
      <c r="S2" s="8">
        <v>2</v>
      </c>
      <c r="T2" s="8">
        <v>21</v>
      </c>
      <c r="U2" s="8">
        <v>100</v>
      </c>
      <c r="V2" s="8">
        <v>58</v>
      </c>
      <c r="W2" s="8">
        <v>1</v>
      </c>
      <c r="X2" s="8">
        <v>1</v>
      </c>
      <c r="Y2" s="8">
        <v>0</v>
      </c>
      <c r="Z2" s="16"/>
      <c r="AA2" s="17" t="s">
        <v>317</v>
      </c>
      <c r="AB2" s="18">
        <f>_xlfn.PERCENTILE.EXC(K2:K289,0.1)</f>
        <v>0.46779509239666189</v>
      </c>
      <c r="AC2" s="18">
        <f>AVERAGE(K2:K289)</f>
        <v>0.49340390120628475</v>
      </c>
      <c r="AD2" s="18">
        <f>STDEV(K2:K289)</f>
        <v>2.0265449625288784E-2</v>
      </c>
      <c r="AE2" s="19">
        <f>AD2/AC2</f>
        <v>4.1072738938106014E-2</v>
      </c>
      <c r="AF2" s="16"/>
      <c r="AG2" s="20" t="s">
        <v>0</v>
      </c>
      <c r="AH2" s="21" t="s">
        <v>10</v>
      </c>
      <c r="AI2" s="21" t="s">
        <v>304</v>
      </c>
      <c r="AJ2" s="21" t="s">
        <v>305</v>
      </c>
      <c r="AK2" s="21" t="s">
        <v>306</v>
      </c>
      <c r="AL2" s="21" t="s">
        <v>9</v>
      </c>
      <c r="AM2" s="21" t="s">
        <v>307</v>
      </c>
      <c r="AN2" s="21" t="s">
        <v>308</v>
      </c>
      <c r="AO2" s="21" t="s">
        <v>309</v>
      </c>
      <c r="AP2" s="21" t="s">
        <v>310</v>
      </c>
      <c r="AQ2" s="21" t="s">
        <v>311</v>
      </c>
      <c r="AR2" s="21" t="s">
        <v>318</v>
      </c>
      <c r="AS2" s="16"/>
    </row>
    <row r="3" spans="1:45" x14ac:dyDescent="0.2">
      <c r="A3" s="7" t="s">
        <v>244</v>
      </c>
      <c r="B3" s="10">
        <f>(P3-S3)/(N3-S3-U3+Y3)</f>
        <v>0.28125</v>
      </c>
      <c r="C3" s="10">
        <f>V3/M3</f>
        <v>0.22142857142857142</v>
      </c>
      <c r="D3" s="10">
        <f>(Q3+R3+S3)/P3</f>
        <v>0.24390243902439024</v>
      </c>
      <c r="E3" s="10">
        <f>(V3+O3)/M3</f>
        <v>0.28214285714285714</v>
      </c>
      <c r="F3" s="10">
        <f>(V3/N3)+((P3+T3+W3)/(N3+T3+W3+Y3))</f>
        <v>0.469816564758199</v>
      </c>
      <c r="G3" s="10">
        <f>S3/V3</f>
        <v>8.0645161290322578E-2</v>
      </c>
      <c r="H3" s="10">
        <f>(X3+Y3)/V3</f>
        <v>0</v>
      </c>
      <c r="I3" s="10">
        <f>U3/M3</f>
        <v>0.44285714285714284</v>
      </c>
      <c r="J3" s="10">
        <f>(T3+W3)/M3</f>
        <v>8.2142857142857142E-2</v>
      </c>
      <c r="K3" s="51">
        <f>(1-B3*0.7635+1-C3*0.7562+1-D3*0.75+1-E3*0.7248+1-F3*0.7021+1-G3*0.6285+H3*0.5884+I3*0.5276+1-J3*0.3663)/11.068</f>
        <v>0.54692954220930434</v>
      </c>
      <c r="L3" s="52">
        <f>K3/0.4898*100</f>
        <v>111.66385100230795</v>
      </c>
      <c r="M3" s="8">
        <v>280</v>
      </c>
      <c r="N3" s="8">
        <v>257</v>
      </c>
      <c r="O3" s="8">
        <v>17</v>
      </c>
      <c r="P3" s="8">
        <v>41</v>
      </c>
      <c r="Q3" s="8">
        <v>4</v>
      </c>
      <c r="R3" s="8">
        <v>1</v>
      </c>
      <c r="S3" s="8">
        <v>5</v>
      </c>
      <c r="T3" s="8">
        <v>17</v>
      </c>
      <c r="U3" s="8">
        <v>124</v>
      </c>
      <c r="V3" s="8">
        <v>62</v>
      </c>
      <c r="W3" s="8">
        <v>6</v>
      </c>
      <c r="X3" s="8">
        <v>0</v>
      </c>
      <c r="Y3" s="8">
        <v>0</v>
      </c>
      <c r="Z3" s="16"/>
      <c r="AA3" s="17" t="s">
        <v>319</v>
      </c>
      <c r="AB3" s="18">
        <f>_xlfn.PERCENTILE.EXC(K2:K289,0.3)</f>
        <v>0.48267483925146815</v>
      </c>
      <c r="AC3" s="15" t="s">
        <v>320</v>
      </c>
      <c r="AD3" s="17"/>
      <c r="AE3" s="17"/>
      <c r="AF3" s="16"/>
      <c r="AG3" s="22" t="s">
        <v>205</v>
      </c>
      <c r="AH3" s="23">
        <v>0.23280423280423279</v>
      </c>
      <c r="AI3" s="24">
        <v>0.18412698412698414</v>
      </c>
      <c r="AJ3" s="23">
        <v>0.17391304347826086</v>
      </c>
      <c r="AK3" s="24">
        <v>0.22222222222222221</v>
      </c>
      <c r="AL3" s="23">
        <v>0.41656511094276649</v>
      </c>
      <c r="AM3" s="24">
        <v>3.4482758620689655E-2</v>
      </c>
      <c r="AN3" s="23">
        <v>1.7241379310344827E-2</v>
      </c>
      <c r="AO3" s="23">
        <v>0.31746031746031744</v>
      </c>
      <c r="AP3" s="23">
        <v>6.9841269841269843E-2</v>
      </c>
      <c r="AQ3" s="25">
        <v>0.56283221443180109</v>
      </c>
      <c r="AR3" s="26">
        <v>114.91061952466335</v>
      </c>
      <c r="AS3" s="16"/>
    </row>
    <row r="4" spans="1:45" x14ac:dyDescent="0.2">
      <c r="A4" s="7" t="s">
        <v>206</v>
      </c>
      <c r="B4" s="10">
        <f>(P4-S4)/(N4-S4-U4+Y4)</f>
        <v>0.24324324324324326</v>
      </c>
      <c r="C4" s="10">
        <f>V4/M4</f>
        <v>0.20064724919093851</v>
      </c>
      <c r="D4" s="10">
        <f>(Q4+R4+S4)/P4</f>
        <v>0.26829268292682928</v>
      </c>
      <c r="E4" s="10">
        <f>(V4+O4)/M4</f>
        <v>0.28155339805825241</v>
      </c>
      <c r="F4" s="10">
        <f>(V4/N4)+((P4+T4+W4)/(N4+T4+W4+Y4))</f>
        <v>0.50881984465046359</v>
      </c>
      <c r="G4" s="10">
        <f>S4/V4</f>
        <v>8.0645161290322578E-2</v>
      </c>
      <c r="H4" s="69">
        <f>(X4+Y4)/V4</f>
        <v>9.6774193548387094E-2</v>
      </c>
      <c r="I4" s="10">
        <f>U4/M4</f>
        <v>0.36245954692556637</v>
      </c>
      <c r="J4" s="10">
        <f>(T4+W4)/M4</f>
        <v>0.13592233009708737</v>
      </c>
      <c r="K4" s="51">
        <f>(1-B4*0.7635+1-C4*0.7562+1-D4*0.75+1-E4*0.7248+1-F4*0.7021+1-G4*0.6285+H4*0.5884+I4*0.5276+1-J4*0.3663)/11.068</f>
        <v>0.54641527511429622</v>
      </c>
      <c r="L4" s="52">
        <f>K4/0.4898*100</f>
        <v>111.55885567870483</v>
      </c>
      <c r="M4" s="8">
        <v>309</v>
      </c>
      <c r="N4" s="8">
        <v>260</v>
      </c>
      <c r="O4" s="8">
        <v>25</v>
      </c>
      <c r="P4" s="8">
        <v>41</v>
      </c>
      <c r="Q4" s="8">
        <v>6</v>
      </c>
      <c r="R4" s="8">
        <v>0</v>
      </c>
      <c r="S4" s="8">
        <v>5</v>
      </c>
      <c r="T4" s="8">
        <v>36</v>
      </c>
      <c r="U4" s="8">
        <v>112</v>
      </c>
      <c r="V4" s="8">
        <v>62</v>
      </c>
      <c r="W4" s="8">
        <v>6</v>
      </c>
      <c r="X4" s="8">
        <v>1</v>
      </c>
      <c r="Y4" s="8">
        <v>5</v>
      </c>
      <c r="Z4" s="16"/>
      <c r="AA4" s="17" t="s">
        <v>321</v>
      </c>
      <c r="AB4" s="18">
        <f>_xlfn.PERCENTILE.EXC(K2:K289,0.5)</f>
        <v>0.49304569429677825</v>
      </c>
      <c r="AC4" s="18">
        <v>0.48980000000000001</v>
      </c>
      <c r="AD4" s="17"/>
      <c r="AE4" s="17"/>
      <c r="AF4" s="16"/>
      <c r="AG4" s="27" t="s">
        <v>244</v>
      </c>
      <c r="AH4" s="23">
        <v>0.28125</v>
      </c>
      <c r="AI4" s="23">
        <v>0.22142857142857142</v>
      </c>
      <c r="AJ4" s="23">
        <v>0.24390243902439024</v>
      </c>
      <c r="AK4" s="23">
        <v>0.28214285714285714</v>
      </c>
      <c r="AL4" s="23">
        <v>0.469816564758199</v>
      </c>
      <c r="AM4" s="23">
        <v>8.0645161290322578E-2</v>
      </c>
      <c r="AN4" s="23">
        <v>0</v>
      </c>
      <c r="AO4" s="23">
        <v>0.44285714285714284</v>
      </c>
      <c r="AP4" s="23">
        <v>8.2142857142857142E-2</v>
      </c>
      <c r="AQ4" s="28">
        <v>0.54692954220930434</v>
      </c>
      <c r="AR4" s="29">
        <v>111.66385100230795</v>
      </c>
      <c r="AS4" s="16"/>
    </row>
    <row r="5" spans="1:45" x14ac:dyDescent="0.2">
      <c r="A5" s="7" t="s">
        <v>272</v>
      </c>
      <c r="B5" s="69">
        <f>(P5-S5)/(N5-S5-U5+Y5)</f>
        <v>0.21276595744680851</v>
      </c>
      <c r="C5" s="10">
        <f>V5/M5</f>
        <v>0.19847328244274809</v>
      </c>
      <c r="D5" s="10">
        <f>(Q5+R5+S5)/P5</f>
        <v>0.29411764705882354</v>
      </c>
      <c r="E5" s="10">
        <f>(V5+O5)/M5</f>
        <v>0.27480916030534353</v>
      </c>
      <c r="F5" s="10">
        <f>(V5/N5)+((P5+T5+W5)/(N5+T5+W5+Y5))</f>
        <v>0.50732476898805501</v>
      </c>
      <c r="G5" s="10">
        <f>S5/V5</f>
        <v>7.6923076923076927E-2</v>
      </c>
      <c r="H5" s="10">
        <f>(X5+Y5)/V5</f>
        <v>7.6923076923076927E-2</v>
      </c>
      <c r="I5" s="10">
        <f>U5/M5</f>
        <v>0.30152671755725191</v>
      </c>
      <c r="J5" s="10">
        <f>(T5+W5)/M5</f>
        <v>0.14122137404580154</v>
      </c>
      <c r="K5" s="51">
        <f>(1-B5*0.7635+1-C5*0.7562+1-D5*0.75+1-E5*0.7248+1-F5*0.7021+1-G5*0.6285+H5*0.5884+I5*0.5276+1-J5*0.3663)/11.068</f>
        <v>0.54352878133373916</v>
      </c>
      <c r="L5" s="52">
        <f>K5/0.4898*100</f>
        <v>110.96953477618194</v>
      </c>
      <c r="M5" s="8">
        <v>262</v>
      </c>
      <c r="N5" s="8">
        <v>221</v>
      </c>
      <c r="O5" s="8">
        <v>20</v>
      </c>
      <c r="P5" s="8">
        <v>34</v>
      </c>
      <c r="Q5" s="8">
        <v>6</v>
      </c>
      <c r="R5" s="8">
        <v>0</v>
      </c>
      <c r="S5" s="8">
        <v>4</v>
      </c>
      <c r="T5" s="8">
        <v>37</v>
      </c>
      <c r="U5" s="8">
        <v>79</v>
      </c>
      <c r="V5" s="8">
        <v>52</v>
      </c>
      <c r="W5" s="8">
        <v>0</v>
      </c>
      <c r="X5" s="8">
        <v>1</v>
      </c>
      <c r="Y5" s="8">
        <v>3</v>
      </c>
      <c r="Z5" s="16"/>
      <c r="AA5" s="17" t="s">
        <v>322</v>
      </c>
      <c r="AB5" s="18">
        <f>_xlfn.PERCENTILE.EXC(K2:K289,0.7)</f>
        <v>0.50328241781887639</v>
      </c>
      <c r="AC5" s="17"/>
      <c r="AD5" s="17"/>
      <c r="AE5" s="17"/>
      <c r="AF5" s="16"/>
      <c r="AG5" s="27" t="s">
        <v>206</v>
      </c>
      <c r="AH5" s="23">
        <v>0.24324324324324326</v>
      </c>
      <c r="AI5" s="23">
        <v>0.20064724919093851</v>
      </c>
      <c r="AJ5" s="23">
        <v>0.26829268292682928</v>
      </c>
      <c r="AK5" s="23">
        <v>0.28155339805825241</v>
      </c>
      <c r="AL5" s="23">
        <v>0.50881984465046359</v>
      </c>
      <c r="AM5" s="23">
        <v>8.0645161290322578E-2</v>
      </c>
      <c r="AN5" s="24">
        <v>9.6774193548387094E-2</v>
      </c>
      <c r="AO5" s="23">
        <v>0.36245954692556637</v>
      </c>
      <c r="AP5" s="23">
        <v>0.13592233009708737</v>
      </c>
      <c r="AQ5" s="28">
        <v>0.54641527511429622</v>
      </c>
      <c r="AR5" s="29">
        <v>111.55885567870483</v>
      </c>
      <c r="AS5" s="16"/>
    </row>
    <row r="6" spans="1:45" x14ac:dyDescent="0.2">
      <c r="A6" s="7" t="s">
        <v>267</v>
      </c>
      <c r="B6" s="10">
        <f>(P6-S6)/(N6-S6-U6+Y6)</f>
        <v>0.27333333333333332</v>
      </c>
      <c r="C6" s="10">
        <f>V6/M6</f>
        <v>0.21673003802281368</v>
      </c>
      <c r="D6" s="10">
        <f>(Q6+R6+S6)/P6</f>
        <v>0.2857142857142857</v>
      </c>
      <c r="E6" s="10">
        <f>(V6+O6)/M6</f>
        <v>0.29657794676806082</v>
      </c>
      <c r="F6" s="10">
        <f>(V6/N6)+((P6+T6+W6)/(N6+T6+W6+Y6))</f>
        <v>0.5247703659087487</v>
      </c>
      <c r="G6" s="69">
        <f>S6/V6</f>
        <v>1.7543859649122806E-2</v>
      </c>
      <c r="H6" s="10">
        <f>(X6+Y6)/V6</f>
        <v>7.0175438596491224E-2</v>
      </c>
      <c r="I6" s="10">
        <f>U6/M6</f>
        <v>0.30418250950570341</v>
      </c>
      <c r="J6" s="10">
        <f>(T6+W6)/M6</f>
        <v>0.11406844106463879</v>
      </c>
      <c r="K6" s="51">
        <f>(1-B6*0.7635+1-C6*0.7562+1-D6*0.75+1-E6*0.7248+1-F6*0.7021+1-G6*0.6285+H6*0.5884+I6*0.5276+1-J6*0.3663)/11.068</f>
        <v>0.54017892984941673</v>
      </c>
      <c r="L6" s="52">
        <f>K6/0.4898*100</f>
        <v>110.28561246415205</v>
      </c>
      <c r="M6" s="8">
        <v>263</v>
      </c>
      <c r="N6" s="8">
        <v>229</v>
      </c>
      <c r="O6" s="8">
        <v>21</v>
      </c>
      <c r="P6" s="8">
        <v>42</v>
      </c>
      <c r="Q6" s="8">
        <v>10</v>
      </c>
      <c r="R6" s="8">
        <v>1</v>
      </c>
      <c r="S6" s="8">
        <v>1</v>
      </c>
      <c r="T6" s="8">
        <v>29</v>
      </c>
      <c r="U6" s="8">
        <v>80</v>
      </c>
      <c r="V6" s="8">
        <v>57</v>
      </c>
      <c r="W6" s="8">
        <v>1</v>
      </c>
      <c r="X6" s="8">
        <v>2</v>
      </c>
      <c r="Y6" s="8">
        <v>2</v>
      </c>
      <c r="Z6" s="16"/>
      <c r="AA6" s="17" t="s">
        <v>323</v>
      </c>
      <c r="AB6" s="18">
        <f>_xlfn.PERCENTILE.EXC(K2:K289,0.9)</f>
        <v>0.5200228336278595</v>
      </c>
      <c r="AC6" s="17"/>
      <c r="AD6" s="17"/>
      <c r="AE6" s="17"/>
      <c r="AF6" s="16"/>
      <c r="AG6" s="27" t="s">
        <v>272</v>
      </c>
      <c r="AH6" s="24">
        <v>0.21276595744680851</v>
      </c>
      <c r="AI6" s="23">
        <v>0.19847328244274809</v>
      </c>
      <c r="AJ6" s="23">
        <v>0.29411764705882354</v>
      </c>
      <c r="AK6" s="23">
        <v>0.27480916030534353</v>
      </c>
      <c r="AL6" s="23">
        <v>0.50732476898805501</v>
      </c>
      <c r="AM6" s="23">
        <v>7.6923076923076927E-2</v>
      </c>
      <c r="AN6" s="23">
        <v>7.6923076923076927E-2</v>
      </c>
      <c r="AO6" s="23">
        <v>0.30152671755725191</v>
      </c>
      <c r="AP6" s="23">
        <v>0.14122137404580154</v>
      </c>
      <c r="AQ6" s="28">
        <v>0.54352878133373916</v>
      </c>
      <c r="AR6" s="29">
        <v>110.96953477618194</v>
      </c>
      <c r="AS6" s="16"/>
    </row>
    <row r="7" spans="1:45" x14ac:dyDescent="0.2">
      <c r="A7" s="7" t="s">
        <v>213</v>
      </c>
      <c r="B7" s="10">
        <f>(P7-S7)/(N7-S7-U7+Y7)</f>
        <v>0.25</v>
      </c>
      <c r="C7" s="10">
        <f>V7/M7</f>
        <v>0.24414715719063546</v>
      </c>
      <c r="D7" s="10">
        <f>(Q7+R7+S7)/P7</f>
        <v>0.24489795918367346</v>
      </c>
      <c r="E7" s="10">
        <f>(V7+O7)/M7</f>
        <v>0.28428093645484948</v>
      </c>
      <c r="F7" s="10">
        <f>(V7/N7)+((P7+T7+W7)/(N7+T7+W7+Y7))</f>
        <v>0.52976472642898131</v>
      </c>
      <c r="G7" s="10">
        <f>S7/V7</f>
        <v>6.8493150684931503E-2</v>
      </c>
      <c r="H7" s="10">
        <f>(X7+Y7)/V7</f>
        <v>2.7397260273972601E-2</v>
      </c>
      <c r="I7" s="10">
        <f>U7/M7</f>
        <v>0.2976588628762542</v>
      </c>
      <c r="J7" s="10">
        <f>(T7+W7)/M7</f>
        <v>9.3645484949832769E-2</v>
      </c>
      <c r="K7" s="51">
        <f>(1-B7*0.7635+1-C7*0.7562+1-D7*0.75+1-E7*0.7248+1-F7*0.7021+1-G7*0.6285+H7*0.5884+I7*0.5276+1-J7*0.3663)/11.068</f>
        <v>0.53836717481320362</v>
      </c>
      <c r="L7" s="52">
        <f>K7/0.4898*100</f>
        <v>109.91571556006608</v>
      </c>
      <c r="M7" s="8">
        <v>299</v>
      </c>
      <c r="N7" s="8">
        <v>269</v>
      </c>
      <c r="O7" s="8">
        <v>12</v>
      </c>
      <c r="P7" s="8">
        <v>49</v>
      </c>
      <c r="Q7" s="8">
        <v>5</v>
      </c>
      <c r="R7" s="8">
        <v>2</v>
      </c>
      <c r="S7" s="8">
        <v>5</v>
      </c>
      <c r="T7" s="8">
        <v>27</v>
      </c>
      <c r="U7" s="8">
        <v>89</v>
      </c>
      <c r="V7" s="8">
        <v>73</v>
      </c>
      <c r="W7" s="8">
        <v>1</v>
      </c>
      <c r="X7" s="8">
        <v>1</v>
      </c>
      <c r="Y7" s="8">
        <v>1</v>
      </c>
      <c r="Z7" s="16"/>
      <c r="AA7" s="16"/>
      <c r="AB7" s="16"/>
      <c r="AC7" s="16"/>
      <c r="AD7" s="16"/>
      <c r="AE7" s="16"/>
      <c r="AF7" s="16"/>
      <c r="AG7" s="27" t="s">
        <v>267</v>
      </c>
      <c r="AH7" s="23">
        <v>0.27333333333333332</v>
      </c>
      <c r="AI7" s="23">
        <v>0.21673003802281368</v>
      </c>
      <c r="AJ7" s="23">
        <v>0.2857142857142857</v>
      </c>
      <c r="AK7" s="23">
        <v>0.29657794676806082</v>
      </c>
      <c r="AL7" s="23">
        <v>0.5247703659087487</v>
      </c>
      <c r="AM7" s="24">
        <v>1.7543859649122806E-2</v>
      </c>
      <c r="AN7" s="23">
        <v>7.0175438596491224E-2</v>
      </c>
      <c r="AO7" s="23">
        <v>0.30418250950570341</v>
      </c>
      <c r="AP7" s="23">
        <v>0.11406844106463879</v>
      </c>
      <c r="AQ7" s="28">
        <v>0.54017892984941673</v>
      </c>
      <c r="AR7" s="29">
        <v>110.28561246415205</v>
      </c>
      <c r="AS7" s="16"/>
    </row>
    <row r="8" spans="1:45" x14ac:dyDescent="0.2">
      <c r="A8" s="7" t="s">
        <v>288</v>
      </c>
      <c r="B8" s="10">
        <f>(P8-S8)/(N8-S8-U8+Y8)</f>
        <v>0.26315789473684209</v>
      </c>
      <c r="C8" s="10">
        <f>V8/M8</f>
        <v>0.252</v>
      </c>
      <c r="D8" s="10">
        <f>(Q8+R8+S8)/P8</f>
        <v>0.24390243902439024</v>
      </c>
      <c r="E8" s="10">
        <f>(V8+O8)/M8</f>
        <v>0.312</v>
      </c>
      <c r="F8" s="10">
        <f>(V8/N8)+((P8+T8+W8)/(N8+T8+W8+Y8))</f>
        <v>0.52676106194690264</v>
      </c>
      <c r="G8" s="10">
        <f>S8/V8</f>
        <v>9.5238095238095233E-2</v>
      </c>
      <c r="H8" s="10">
        <f>(X8+Y8)/V8</f>
        <v>4.7619047619047616E-2</v>
      </c>
      <c r="I8" s="10">
        <f>U8/M8</f>
        <v>0.36</v>
      </c>
      <c r="J8" s="10">
        <f>(T8+W8)/M8</f>
        <v>8.4000000000000005E-2</v>
      </c>
      <c r="K8" s="51">
        <f>(1-B8*0.7635+1-C8*0.7562+1-D8*0.75+1-E8*0.7248+1-F8*0.7021+1-G8*0.6285+H8*0.5884+I8*0.5276+1-J8*0.3663)/11.068</f>
        <v>0.53821303589348701</v>
      </c>
      <c r="L8" s="52">
        <f>K8/0.4898*100</f>
        <v>109.88424579287199</v>
      </c>
      <c r="M8" s="8">
        <v>250</v>
      </c>
      <c r="N8" s="8">
        <v>226</v>
      </c>
      <c r="O8" s="8">
        <v>15</v>
      </c>
      <c r="P8" s="8">
        <v>41</v>
      </c>
      <c r="Q8" s="8">
        <v>4</v>
      </c>
      <c r="R8" s="8">
        <v>0</v>
      </c>
      <c r="S8" s="8">
        <v>6</v>
      </c>
      <c r="T8" s="8">
        <v>17</v>
      </c>
      <c r="U8" s="8">
        <v>90</v>
      </c>
      <c r="V8" s="8">
        <v>63</v>
      </c>
      <c r="W8" s="8">
        <v>4</v>
      </c>
      <c r="X8" s="8">
        <v>0</v>
      </c>
      <c r="Y8" s="8">
        <v>3</v>
      </c>
      <c r="Z8" s="16"/>
      <c r="AF8" s="16"/>
      <c r="AG8" s="27" t="s">
        <v>213</v>
      </c>
      <c r="AH8" s="23">
        <v>0.25</v>
      </c>
      <c r="AI8" s="23">
        <v>0.24414715719063546</v>
      </c>
      <c r="AJ8" s="23">
        <v>0.24489795918367346</v>
      </c>
      <c r="AK8" s="23">
        <v>0.28428093645484948</v>
      </c>
      <c r="AL8" s="23">
        <v>0.52976472642898131</v>
      </c>
      <c r="AM8" s="23">
        <v>6.8493150684931503E-2</v>
      </c>
      <c r="AN8" s="23">
        <v>2.7397260273972601E-2</v>
      </c>
      <c r="AO8" s="23">
        <v>0.2976588628762542</v>
      </c>
      <c r="AP8" s="23">
        <v>9.3645484949832769E-2</v>
      </c>
      <c r="AQ8" s="28">
        <v>0.53836717481320362</v>
      </c>
      <c r="AR8" s="29">
        <v>109.91571556006608</v>
      </c>
      <c r="AS8" s="16"/>
    </row>
    <row r="9" spans="1:45" x14ac:dyDescent="0.2">
      <c r="A9" s="7" t="s">
        <v>21</v>
      </c>
      <c r="B9" s="10">
        <f>(P9-S9)/(N9-S9-U9+Y9)</f>
        <v>0.28286852589641437</v>
      </c>
      <c r="C9" s="10">
        <f>V9/M9</f>
        <v>0.25748502994011974</v>
      </c>
      <c r="D9" s="10">
        <f>(Q9+R9+S9)/P9</f>
        <v>0.26315789473684209</v>
      </c>
      <c r="E9" s="10">
        <f>(V9+O9)/M9</f>
        <v>0.31497005988023952</v>
      </c>
      <c r="F9" s="10">
        <f>(V9/N9)+((P9+T9+W9)/(N9+T9+W9+Y9))</f>
        <v>0.52105224028548769</v>
      </c>
      <c r="G9" s="10">
        <f>S9/V9</f>
        <v>4.6511627906976744E-2</v>
      </c>
      <c r="H9" s="10">
        <f>(X9+Y9)/V9</f>
        <v>3.7209302325581395E-2</v>
      </c>
      <c r="I9" s="10">
        <f>U9/M9</f>
        <v>0.32215568862275451</v>
      </c>
      <c r="J9" s="10">
        <f>(T9+W9)/M9</f>
        <v>6.1077844311377243E-2</v>
      </c>
      <c r="K9" s="51">
        <f>(1-B9*0.7635+1-C9*0.7562+1-D9*0.75+1-E9*0.7248+1-F9*0.7021+1-G9*0.6285+H9*0.5884+I9*0.5276+1-J9*0.3663)/11.068</f>
        <v>0.53650958843278329</v>
      </c>
      <c r="L9" s="52">
        <f>K9/0.4898*100</f>
        <v>109.53646150118075</v>
      </c>
      <c r="M9" s="8">
        <v>835</v>
      </c>
      <c r="N9" s="8">
        <v>776</v>
      </c>
      <c r="O9" s="8">
        <v>48</v>
      </c>
      <c r="P9" s="8">
        <v>152</v>
      </c>
      <c r="Q9" s="8">
        <v>27</v>
      </c>
      <c r="R9" s="8">
        <v>3</v>
      </c>
      <c r="S9" s="8">
        <v>10</v>
      </c>
      <c r="T9" s="8">
        <v>46</v>
      </c>
      <c r="U9" s="8">
        <v>269</v>
      </c>
      <c r="V9" s="8">
        <v>215</v>
      </c>
      <c r="W9" s="8">
        <v>5</v>
      </c>
      <c r="X9" s="8">
        <v>3</v>
      </c>
      <c r="Y9" s="8">
        <v>5</v>
      </c>
      <c r="Z9" s="16"/>
      <c r="AF9" s="16"/>
      <c r="AG9" s="27" t="s">
        <v>288</v>
      </c>
      <c r="AH9" s="23">
        <v>0.26315789473684209</v>
      </c>
      <c r="AI9" s="23">
        <v>0.252</v>
      </c>
      <c r="AJ9" s="23">
        <v>0.24390243902439024</v>
      </c>
      <c r="AK9" s="23">
        <v>0.312</v>
      </c>
      <c r="AL9" s="23">
        <v>0.52676106194690264</v>
      </c>
      <c r="AM9" s="23">
        <v>9.5238095238095233E-2</v>
      </c>
      <c r="AN9" s="23">
        <v>4.7619047619047616E-2</v>
      </c>
      <c r="AO9" s="23">
        <v>0.36</v>
      </c>
      <c r="AP9" s="23">
        <v>8.4000000000000005E-2</v>
      </c>
      <c r="AQ9" s="28">
        <v>0.53821303589348701</v>
      </c>
      <c r="AR9" s="29">
        <v>109.88424579287199</v>
      </c>
      <c r="AS9" s="16"/>
    </row>
    <row r="10" spans="1:45" x14ac:dyDescent="0.2">
      <c r="A10" s="7" t="s">
        <v>187</v>
      </c>
      <c r="B10" s="10">
        <f>(P10-S10)/(N10-S10-U10+Y10)</f>
        <v>0.26635514018691586</v>
      </c>
      <c r="C10" s="10">
        <f>V10/M10</f>
        <v>0.21533923303834809</v>
      </c>
      <c r="D10" s="69">
        <f>(Q10+R10+S10)/P10</f>
        <v>0.15254237288135594</v>
      </c>
      <c r="E10" s="10">
        <f>(V10+O10)/M10</f>
        <v>0.31268436578171094</v>
      </c>
      <c r="F10" s="10">
        <f>(V10/N10)+((P10+T10+W10)/(N10+T10+W10+Y10))</f>
        <v>0.58742573434708545</v>
      </c>
      <c r="G10" s="10">
        <f>S10/V10</f>
        <v>2.7397260273972601E-2</v>
      </c>
      <c r="H10" s="10">
        <f>(X10+Y10)/V10</f>
        <v>2.7397260273972601E-2</v>
      </c>
      <c r="I10" s="10">
        <f>U10/M10</f>
        <v>0.20648967551622419</v>
      </c>
      <c r="J10" s="10">
        <f>(T10+W10)/M10</f>
        <v>0.15634218289085547</v>
      </c>
      <c r="K10" s="51">
        <f>(1-B10*0.7635+1-C10*0.7562+1-D10*0.75+1-E10*0.7248+1-F10*0.7021+1-G10*0.6285+H10*0.5884+I10*0.5276+1-J10*0.3663)/11.068</f>
        <v>0.53586045242604408</v>
      </c>
      <c r="L10" s="52">
        <f>K10/0.4898*100</f>
        <v>109.40393067089506</v>
      </c>
      <c r="M10" s="8">
        <v>339</v>
      </c>
      <c r="N10" s="8">
        <v>284</v>
      </c>
      <c r="O10" s="8">
        <v>33</v>
      </c>
      <c r="P10" s="8">
        <v>59</v>
      </c>
      <c r="Q10" s="8">
        <v>6</v>
      </c>
      <c r="R10" s="8">
        <v>1</v>
      </c>
      <c r="S10" s="8">
        <v>2</v>
      </c>
      <c r="T10" s="8">
        <v>45</v>
      </c>
      <c r="U10" s="8">
        <v>70</v>
      </c>
      <c r="V10" s="8">
        <v>73</v>
      </c>
      <c r="W10" s="8">
        <v>8</v>
      </c>
      <c r="X10" s="8">
        <v>0</v>
      </c>
      <c r="Y10" s="8">
        <v>2</v>
      </c>
      <c r="Z10" s="16"/>
      <c r="AF10" s="16"/>
      <c r="AG10" s="27" t="s">
        <v>21</v>
      </c>
      <c r="AH10" s="23">
        <v>0.28286852589641437</v>
      </c>
      <c r="AI10" s="23">
        <v>0.25748502994011974</v>
      </c>
      <c r="AJ10" s="23">
        <v>0.26315789473684209</v>
      </c>
      <c r="AK10" s="23">
        <v>0.31497005988023952</v>
      </c>
      <c r="AL10" s="23">
        <v>0.52105224028548769</v>
      </c>
      <c r="AM10" s="23">
        <v>4.6511627906976744E-2</v>
      </c>
      <c r="AN10" s="23">
        <v>3.7209302325581395E-2</v>
      </c>
      <c r="AO10" s="23">
        <v>0.32215568862275451</v>
      </c>
      <c r="AP10" s="23">
        <v>6.1077844311377243E-2</v>
      </c>
      <c r="AQ10" s="28">
        <v>0.53650958843278329</v>
      </c>
      <c r="AR10" s="29">
        <v>109.53646150118075</v>
      </c>
      <c r="AS10" s="16"/>
    </row>
    <row r="11" spans="1:45" x14ac:dyDescent="0.2">
      <c r="A11" s="7" t="s">
        <v>282</v>
      </c>
      <c r="B11" s="10">
        <f>(P11-S11)/(N11-S11-U11+Y11)</f>
        <v>0.26923076923076922</v>
      </c>
      <c r="C11" s="10">
        <f>V11/M11</f>
        <v>0.23921568627450981</v>
      </c>
      <c r="D11" s="10">
        <f>(Q11+R11+S11)/P11</f>
        <v>0.22222222222222221</v>
      </c>
      <c r="E11" s="10">
        <f>(V11+O11)/M11</f>
        <v>0.30980392156862746</v>
      </c>
      <c r="F11" s="10">
        <f>(V11/N11)+((P11+T11+W11)/(N11+T11+W11+Y11))</f>
        <v>0.56881819144804213</v>
      </c>
      <c r="G11" s="10">
        <f>S11/V11</f>
        <v>4.9180327868852458E-2</v>
      </c>
      <c r="H11" s="10">
        <f>(X11+Y11)/V11</f>
        <v>3.2786885245901641E-2</v>
      </c>
      <c r="I11" s="10">
        <f>U11/M11</f>
        <v>0.25490196078431371</v>
      </c>
      <c r="J11" s="10">
        <f>(T11+W11)/M11</f>
        <v>0.11764705882352941</v>
      </c>
      <c r="K11" s="51">
        <f>(1-B11*0.7635+1-C11*0.7562+1-D11*0.75+1-E11*0.7248+1-F11*0.7021+1-G11*0.6285+H11*0.5884+I11*0.5276+1-J11*0.3663)/11.068</f>
        <v>0.53331602173582449</v>
      </c>
      <c r="L11" s="52">
        <f>K11/0.4898*100</f>
        <v>108.8844470673386</v>
      </c>
      <c r="M11" s="8">
        <v>255</v>
      </c>
      <c r="N11" s="8">
        <v>223</v>
      </c>
      <c r="O11" s="8">
        <v>18</v>
      </c>
      <c r="P11" s="8">
        <v>45</v>
      </c>
      <c r="Q11" s="8">
        <v>7</v>
      </c>
      <c r="R11" s="8">
        <v>0</v>
      </c>
      <c r="S11" s="8">
        <v>3</v>
      </c>
      <c r="T11" s="8">
        <v>23</v>
      </c>
      <c r="U11" s="8">
        <v>65</v>
      </c>
      <c r="V11" s="8">
        <v>61</v>
      </c>
      <c r="W11" s="8">
        <v>7</v>
      </c>
      <c r="X11" s="8">
        <v>1</v>
      </c>
      <c r="Y11" s="8">
        <v>1</v>
      </c>
      <c r="Z11" s="16"/>
      <c r="AF11" s="16"/>
      <c r="AG11" s="27" t="s">
        <v>187</v>
      </c>
      <c r="AH11" s="23">
        <v>0.26635514018691586</v>
      </c>
      <c r="AI11" s="23">
        <v>0.21533923303834809</v>
      </c>
      <c r="AJ11" s="24">
        <v>0.15254237288135594</v>
      </c>
      <c r="AK11" s="23">
        <v>0.31268436578171094</v>
      </c>
      <c r="AL11" s="23">
        <v>0.58742573434708545</v>
      </c>
      <c r="AM11" s="23">
        <v>2.7397260273972601E-2</v>
      </c>
      <c r="AN11" s="23">
        <v>2.7397260273972601E-2</v>
      </c>
      <c r="AO11" s="23">
        <v>0.20648967551622419</v>
      </c>
      <c r="AP11" s="23">
        <v>0.15634218289085547</v>
      </c>
      <c r="AQ11" s="28">
        <v>0.53586045242604408</v>
      </c>
      <c r="AR11" s="29">
        <v>109.40393067089506</v>
      </c>
      <c r="AS11" s="16"/>
    </row>
    <row r="12" spans="1:45" x14ac:dyDescent="0.2">
      <c r="A12" s="7" t="s">
        <v>216</v>
      </c>
      <c r="B12" s="10">
        <f>(P12-S12)/(N12-S12-U12+Y12)</f>
        <v>0.25358851674641147</v>
      </c>
      <c r="C12" s="10">
        <f>V12/M12</f>
        <v>0.26174496644295303</v>
      </c>
      <c r="D12" s="10">
        <f>(Q12+R12+S12)/P12</f>
        <v>0.21052631578947367</v>
      </c>
      <c r="E12" s="10">
        <f>(V12+O12)/M12</f>
        <v>0.31879194630872482</v>
      </c>
      <c r="F12" s="10">
        <f>(V12/N12)+((P12+T12+W12)/(N12+T12+W12+Y12))</f>
        <v>0.56605710137308651</v>
      </c>
      <c r="G12" s="10">
        <f>S12/V12</f>
        <v>5.128205128205128E-2</v>
      </c>
      <c r="H12" s="10">
        <f>(X12+Y12)/V12</f>
        <v>5.128205128205128E-2</v>
      </c>
      <c r="I12" s="10">
        <f>U12/M12</f>
        <v>0.19798657718120805</v>
      </c>
      <c r="J12" s="10">
        <f>(T12+W12)/M12</f>
        <v>8.3892617449664433E-2</v>
      </c>
      <c r="K12" s="51">
        <f>(1-B12*0.7635+1-C12*0.7562+1-D12*0.75+1-E12*0.7248+1-F12*0.7021+1-G12*0.6285+H12*0.5884+I12*0.5276+1-J12*0.3663)/11.068</f>
        <v>0.53250282214779765</v>
      </c>
      <c r="L12" s="52">
        <f>K12/0.4898*100</f>
        <v>108.71842020167367</v>
      </c>
      <c r="M12" s="8">
        <v>298</v>
      </c>
      <c r="N12" s="8">
        <v>269</v>
      </c>
      <c r="O12" s="8">
        <v>17</v>
      </c>
      <c r="P12" s="8">
        <v>57</v>
      </c>
      <c r="Q12" s="8">
        <v>7</v>
      </c>
      <c r="R12" s="8">
        <v>1</v>
      </c>
      <c r="S12" s="8">
        <v>4</v>
      </c>
      <c r="T12" s="8">
        <v>23</v>
      </c>
      <c r="U12" s="8">
        <v>59</v>
      </c>
      <c r="V12" s="8">
        <v>78</v>
      </c>
      <c r="W12" s="8">
        <v>2</v>
      </c>
      <c r="X12" s="8">
        <v>1</v>
      </c>
      <c r="Y12" s="8">
        <v>3</v>
      </c>
      <c r="Z12" s="16"/>
      <c r="AF12" s="16"/>
      <c r="AG12" s="30" t="s">
        <v>282</v>
      </c>
      <c r="AH12" s="31">
        <v>0.26923076923076922</v>
      </c>
      <c r="AI12" s="31">
        <v>0.23921568627450981</v>
      </c>
      <c r="AJ12" s="31">
        <v>0.22222222222222221</v>
      </c>
      <c r="AK12" s="31">
        <v>0.30980392156862746</v>
      </c>
      <c r="AL12" s="31">
        <v>0.56881819144804213</v>
      </c>
      <c r="AM12" s="31">
        <v>4.9180327868852458E-2</v>
      </c>
      <c r="AN12" s="31">
        <v>3.2786885245901641E-2</v>
      </c>
      <c r="AO12" s="31">
        <v>0.25490196078431371</v>
      </c>
      <c r="AP12" s="31">
        <v>0.11764705882352941</v>
      </c>
      <c r="AQ12" s="32">
        <v>0.53331602173582449</v>
      </c>
      <c r="AR12" s="33">
        <v>108.8844470673386</v>
      </c>
      <c r="AS12" s="16"/>
    </row>
    <row r="13" spans="1:45" x14ac:dyDescent="0.2">
      <c r="A13" s="7" t="s">
        <v>208</v>
      </c>
      <c r="B13" s="10">
        <f>(P13-S13)/(N13-S13-U13+Y13)</f>
        <v>0.22131147540983606</v>
      </c>
      <c r="C13" s="10">
        <f>V13/M13</f>
        <v>0.23529411764705882</v>
      </c>
      <c r="D13" s="10">
        <f>(Q13+R13+S13)/P13</f>
        <v>0.47222222222222221</v>
      </c>
      <c r="E13" s="10">
        <f>(V13+O13)/M13</f>
        <v>0.31045751633986929</v>
      </c>
      <c r="F13" s="10">
        <f>(V13/N13)+((P13+T13+W13)/(N13+T13+W13+Y13))</f>
        <v>0.48437801350048215</v>
      </c>
      <c r="G13" s="10">
        <f>S13/V13</f>
        <v>0.125</v>
      </c>
      <c r="H13" s="10">
        <f>(X13+Y13)/V13</f>
        <v>4.1666666666666664E-2</v>
      </c>
      <c r="I13" s="69">
        <f>U13/M13</f>
        <v>0.4673202614379085</v>
      </c>
      <c r="J13" s="10">
        <f>(T13+W13)/M13</f>
        <v>0.10130718954248366</v>
      </c>
      <c r="K13" s="51">
        <f>(1-B13*0.7635+1-C13*0.7562+1-D13*0.75+1-E13*0.7248+1-F13*0.7021+1-G13*0.6285+H13*0.5884+I13*0.5276+1-J13*0.3663)/11.068</f>
        <v>0.53209565522617341</v>
      </c>
      <c r="L13" s="52">
        <f>K13/0.4898*100</f>
        <v>108.63529098125223</v>
      </c>
      <c r="M13" s="8">
        <v>306</v>
      </c>
      <c r="N13" s="8">
        <v>272</v>
      </c>
      <c r="O13" s="8">
        <v>23</v>
      </c>
      <c r="P13" s="8">
        <v>36</v>
      </c>
      <c r="Q13" s="8">
        <v>7</v>
      </c>
      <c r="R13" s="8">
        <v>1</v>
      </c>
      <c r="S13" s="8">
        <v>9</v>
      </c>
      <c r="T13" s="8">
        <v>30</v>
      </c>
      <c r="U13" s="8">
        <v>143</v>
      </c>
      <c r="V13" s="8">
        <v>72</v>
      </c>
      <c r="W13" s="8">
        <v>1</v>
      </c>
      <c r="X13" s="8">
        <v>1</v>
      </c>
      <c r="Y13" s="8">
        <v>2</v>
      </c>
      <c r="Z13" s="16"/>
      <c r="AF13" s="16"/>
      <c r="AG13" s="71" t="s">
        <v>324</v>
      </c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3"/>
      <c r="AS13" s="16"/>
    </row>
    <row r="14" spans="1:45" x14ac:dyDescent="0.2">
      <c r="A14" s="7" t="s">
        <v>279</v>
      </c>
      <c r="B14" s="10">
        <f>(P14-S14)/(N14-S14-U14+Y14)</f>
        <v>0.2822085889570552</v>
      </c>
      <c r="C14" s="10">
        <f>V14/M14</f>
        <v>0.26923076923076922</v>
      </c>
      <c r="D14" s="10">
        <f>(Q14+R14+S14)/P14</f>
        <v>0.2857142857142857</v>
      </c>
      <c r="E14" s="10">
        <f>(V14+O14)/M14</f>
        <v>0.34615384615384615</v>
      </c>
      <c r="F14" s="10">
        <f>(V14/N14)+((P14+T14+W14)/(N14+T14+W14+Y14))</f>
        <v>0.55280490574608221</v>
      </c>
      <c r="G14" s="10">
        <f>S14/V14</f>
        <v>4.2857142857142858E-2</v>
      </c>
      <c r="H14" s="10">
        <f>(X14+Y14)/V14</f>
        <v>5.7142857142857141E-2</v>
      </c>
      <c r="I14" s="10">
        <f>U14/M14</f>
        <v>0.28846153846153844</v>
      </c>
      <c r="J14" s="10">
        <f>(T14+W14)/M14</f>
        <v>6.9230769230769235E-2</v>
      </c>
      <c r="K14" s="51">
        <f>(1-B14*0.7635+1-C14*0.7562+1-D14*0.75+1-E14*0.7248+1-F14*0.7021+1-G14*0.6285+H14*0.5884+I14*0.5276+1-J14*0.3663)/11.068</f>
        <v>0.52955902675432365</v>
      </c>
      <c r="L14" s="52">
        <f>K14/0.4898*100</f>
        <v>108.11740031733844</v>
      </c>
      <c r="M14" s="8">
        <v>260</v>
      </c>
      <c r="N14" s="8">
        <v>238</v>
      </c>
      <c r="O14" s="8">
        <v>20</v>
      </c>
      <c r="P14" s="8">
        <v>49</v>
      </c>
      <c r="Q14" s="8">
        <v>10</v>
      </c>
      <c r="R14" s="8">
        <v>1</v>
      </c>
      <c r="S14" s="8">
        <v>3</v>
      </c>
      <c r="T14" s="8">
        <v>16</v>
      </c>
      <c r="U14" s="8">
        <v>75</v>
      </c>
      <c r="V14" s="8">
        <v>70</v>
      </c>
      <c r="W14" s="8">
        <v>2</v>
      </c>
      <c r="X14" s="8">
        <v>1</v>
      </c>
      <c r="Y14" s="8">
        <v>3</v>
      </c>
      <c r="Z14" s="16"/>
      <c r="AF14" s="16"/>
      <c r="AG14" s="34" t="s">
        <v>0</v>
      </c>
      <c r="AH14" s="35" t="s">
        <v>10</v>
      </c>
      <c r="AI14" s="35" t="s">
        <v>304</v>
      </c>
      <c r="AJ14" s="35" t="s">
        <v>305</v>
      </c>
      <c r="AK14" s="35" t="s">
        <v>306</v>
      </c>
      <c r="AL14" s="35" t="s">
        <v>9</v>
      </c>
      <c r="AM14" s="35" t="s">
        <v>307</v>
      </c>
      <c r="AN14" s="35" t="s">
        <v>308</v>
      </c>
      <c r="AO14" s="35" t="s">
        <v>309</v>
      </c>
      <c r="AP14" s="35" t="s">
        <v>310</v>
      </c>
      <c r="AQ14" s="35" t="s">
        <v>311</v>
      </c>
      <c r="AR14" s="35" t="s">
        <v>318</v>
      </c>
      <c r="AS14" s="16"/>
    </row>
    <row r="15" spans="1:45" x14ac:dyDescent="0.2">
      <c r="A15" s="7" t="s">
        <v>99</v>
      </c>
      <c r="B15" s="10">
        <f>(P15-S15)/(N15-S15-U15+Y15)</f>
        <v>0.2834890965732087</v>
      </c>
      <c r="C15" s="10">
        <f>V15/M15</f>
        <v>0.26418152350081037</v>
      </c>
      <c r="D15" s="10">
        <f>(Q15+R15+S15)/P15</f>
        <v>0.35294117647058826</v>
      </c>
      <c r="E15" s="10">
        <f>(V15+O15)/M15</f>
        <v>0.32739059967585088</v>
      </c>
      <c r="F15" s="10">
        <f>(V15/N15)+((P15+T15+W15)/(N15+T15+W15+Y15))</f>
        <v>0.53160740666370243</v>
      </c>
      <c r="G15" s="10">
        <f>S15/V15</f>
        <v>6.7484662576687116E-2</v>
      </c>
      <c r="H15" s="10">
        <f>(X15+Y15)/V15</f>
        <v>2.4539877300613498E-2</v>
      </c>
      <c r="I15" s="10">
        <f>U15/M15</f>
        <v>0.3841166936790924</v>
      </c>
      <c r="J15" s="10">
        <f>(T15+W15)/M15</f>
        <v>7.7795786061588337E-2</v>
      </c>
      <c r="K15" s="51">
        <f>(1-B15*0.7635+1-C15*0.7562+1-D15*0.75+1-E15*0.7248+1-F15*0.7021+1-G15*0.6285+H15*0.5884+I15*0.5276+1-J15*0.3663)/11.068</f>
        <v>0.52897816967866107</v>
      </c>
      <c r="L15" s="52">
        <f>K15/0.4898*100</f>
        <v>107.99880965264619</v>
      </c>
      <c r="M15" s="8">
        <v>617</v>
      </c>
      <c r="N15" s="8">
        <v>565</v>
      </c>
      <c r="O15" s="8">
        <v>39</v>
      </c>
      <c r="P15" s="8">
        <v>102</v>
      </c>
      <c r="Q15" s="8">
        <v>22</v>
      </c>
      <c r="R15" s="8">
        <v>3</v>
      </c>
      <c r="S15" s="8">
        <v>11</v>
      </c>
      <c r="T15" s="8">
        <v>34</v>
      </c>
      <c r="U15" s="8">
        <v>237</v>
      </c>
      <c r="V15" s="8">
        <v>163</v>
      </c>
      <c r="W15" s="8">
        <v>14</v>
      </c>
      <c r="X15" s="8">
        <v>0</v>
      </c>
      <c r="Y15" s="8">
        <v>4</v>
      </c>
      <c r="Z15" s="16"/>
      <c r="AF15" s="16"/>
      <c r="AG15" s="36" t="s">
        <v>200</v>
      </c>
      <c r="AH15" s="37">
        <v>0.28632478632478631</v>
      </c>
      <c r="AI15" s="38">
        <v>0.57632398753894076</v>
      </c>
      <c r="AJ15" s="37">
        <v>0.46739130434782611</v>
      </c>
      <c r="AK15" s="38">
        <v>0.73831775700934577</v>
      </c>
      <c r="AL15" s="38">
        <v>0.94700965423645167</v>
      </c>
      <c r="AM15" s="37">
        <v>0.13513513513513514</v>
      </c>
      <c r="AN15" s="37">
        <v>1.0810810810810811E-2</v>
      </c>
      <c r="AO15" s="37">
        <v>0.14330218068535824</v>
      </c>
      <c r="AP15" s="37">
        <v>4.9844236760124609E-2</v>
      </c>
      <c r="AQ15" s="37">
        <v>0.43131370570441213</v>
      </c>
      <c r="AR15" s="39">
        <v>88.059147755086187</v>
      </c>
      <c r="AS15" s="16"/>
    </row>
    <row r="16" spans="1:45" x14ac:dyDescent="0.2">
      <c r="A16" s="7" t="s">
        <v>251</v>
      </c>
      <c r="B16" s="10">
        <f>(P16-S16)/(N16-S16-U16+Y16)</f>
        <v>0.31896551724137934</v>
      </c>
      <c r="C16" s="10">
        <f>V16/M16</f>
        <v>0.2610294117647059</v>
      </c>
      <c r="D16" s="10">
        <f>(Q16+R16+S16)/P16</f>
        <v>0.29545454545454547</v>
      </c>
      <c r="E16" s="10">
        <f>(V16+O16)/M16</f>
        <v>0.34191176470588236</v>
      </c>
      <c r="F16" s="10">
        <f>(V16/N16)+((P16+T16+W16)/(N16+T16+W16+Y16))</f>
        <v>0.57838846799366306</v>
      </c>
      <c r="G16" s="10">
        <f>S16/V16</f>
        <v>9.8591549295774641E-2</v>
      </c>
      <c r="H16" s="10">
        <f>(X16+Y16)/V16</f>
        <v>5.6338028169014086E-2</v>
      </c>
      <c r="I16" s="10">
        <f>U16/M16</f>
        <v>0.42279411764705882</v>
      </c>
      <c r="J16" s="10">
        <f>(T16+W16)/M16</f>
        <v>0.11397058823529412</v>
      </c>
      <c r="K16" s="51">
        <f>(1-B16*0.7635+1-C16*0.7562+1-D16*0.75+1-E16*0.7248+1-F16*0.7021+1-G16*0.6285+H16*0.5884+I16*0.5276+1-J16*0.3663)/11.068</f>
        <v>0.52729377881495354</v>
      </c>
      <c r="L16" s="52">
        <f>K16/0.4898*100</f>
        <v>107.65491605041926</v>
      </c>
      <c r="M16" s="8">
        <v>272</v>
      </c>
      <c r="N16" s="8">
        <v>237</v>
      </c>
      <c r="O16" s="8">
        <v>22</v>
      </c>
      <c r="P16" s="8">
        <v>44</v>
      </c>
      <c r="Q16" s="8">
        <v>6</v>
      </c>
      <c r="R16" s="8">
        <v>0</v>
      </c>
      <c r="S16" s="8">
        <v>7</v>
      </c>
      <c r="T16" s="8">
        <v>26</v>
      </c>
      <c r="U16" s="8">
        <v>115</v>
      </c>
      <c r="V16" s="8">
        <v>71</v>
      </c>
      <c r="W16" s="8">
        <v>5</v>
      </c>
      <c r="X16" s="8">
        <v>3</v>
      </c>
      <c r="Y16" s="8">
        <v>1</v>
      </c>
      <c r="Z16" s="16"/>
      <c r="AF16" s="16"/>
      <c r="AG16" s="40" t="s">
        <v>195</v>
      </c>
      <c r="AH16" s="37">
        <v>0.25909090909090909</v>
      </c>
      <c r="AI16" s="37">
        <v>0.50920245398773001</v>
      </c>
      <c r="AJ16" s="37">
        <v>0.57692307692307687</v>
      </c>
      <c r="AK16" s="37">
        <v>0.64723926380368102</v>
      </c>
      <c r="AL16" s="37">
        <v>0.86903010033444805</v>
      </c>
      <c r="AM16" s="37">
        <v>0.12650602409638553</v>
      </c>
      <c r="AN16" s="37">
        <v>1.8072289156626505E-2</v>
      </c>
      <c r="AO16" s="37">
        <v>0.18404907975460122</v>
      </c>
      <c r="AP16" s="37">
        <v>7.3619631901840496E-2</v>
      </c>
      <c r="AQ16" s="37">
        <v>0.44329869513639336</v>
      </c>
      <c r="AR16" s="41">
        <v>90.506062706491093</v>
      </c>
      <c r="AS16" s="16"/>
    </row>
    <row r="17" spans="1:45" x14ac:dyDescent="0.2">
      <c r="A17" s="7" t="s">
        <v>237</v>
      </c>
      <c r="B17" s="10">
        <f>(P17-S17)/(N17-S17-U17+Y17)</f>
        <v>0.25</v>
      </c>
      <c r="C17" s="10">
        <f>V17/M17</f>
        <v>0.26148409893992935</v>
      </c>
      <c r="D17" s="10">
        <f>(Q17+R17+S17)/P17</f>
        <v>0.35555555555555557</v>
      </c>
      <c r="E17" s="10">
        <f>(V17+O17)/M17</f>
        <v>0.32508833922261482</v>
      </c>
      <c r="F17" s="10">
        <f>(V17/N17)+((P17+T17+W17)/(N17+T17+W17+Y17))</f>
        <v>0.54196912807676267</v>
      </c>
      <c r="G17" s="10">
        <f>S17/V17</f>
        <v>8.1081081081081086E-2</v>
      </c>
      <c r="H17" s="10">
        <f>(X17+Y17)/V17</f>
        <v>2.7027027027027029E-2</v>
      </c>
      <c r="I17" s="10">
        <f>U17/M17</f>
        <v>0.33215547703180209</v>
      </c>
      <c r="J17" s="10">
        <f>(T17+W17)/M17</f>
        <v>9.187279151943463E-2</v>
      </c>
      <c r="K17" s="51">
        <f>(1-B17*0.7635+1-C17*0.7562+1-D17*0.75+1-E17*0.7248+1-F17*0.7021+1-G17*0.6285+H17*0.5884+I17*0.5276+1-J17*0.3663)/11.068</f>
        <v>0.52720626798114967</v>
      </c>
      <c r="L17" s="52">
        <f>K17/0.4898*100</f>
        <v>107.63704940407301</v>
      </c>
      <c r="M17" s="8">
        <v>283</v>
      </c>
      <c r="N17" s="8">
        <v>255</v>
      </c>
      <c r="O17" s="8">
        <v>18</v>
      </c>
      <c r="P17" s="8">
        <v>45</v>
      </c>
      <c r="Q17" s="8">
        <v>9</v>
      </c>
      <c r="R17" s="8">
        <v>1</v>
      </c>
      <c r="S17" s="8">
        <v>6</v>
      </c>
      <c r="T17" s="8">
        <v>21</v>
      </c>
      <c r="U17" s="8">
        <v>94</v>
      </c>
      <c r="V17" s="8">
        <v>74</v>
      </c>
      <c r="W17" s="8">
        <v>5</v>
      </c>
      <c r="X17" s="8">
        <v>1</v>
      </c>
      <c r="Y17" s="8">
        <v>1</v>
      </c>
      <c r="Z17" s="16"/>
      <c r="AF17" s="16"/>
      <c r="AG17" s="40" t="s">
        <v>145</v>
      </c>
      <c r="AH17" s="37">
        <v>0.34169278996865204</v>
      </c>
      <c r="AI17" s="37">
        <v>0.48195329087048833</v>
      </c>
      <c r="AJ17" s="37">
        <v>0.4609375</v>
      </c>
      <c r="AK17" s="37">
        <v>0.6560509554140127</v>
      </c>
      <c r="AL17" s="37">
        <v>0.91068895643363723</v>
      </c>
      <c r="AM17" s="37">
        <v>8.3700440528634359E-2</v>
      </c>
      <c r="AN17" s="37">
        <v>2.2026431718061675E-2</v>
      </c>
      <c r="AO17" s="37">
        <v>0.18259023354564755</v>
      </c>
      <c r="AP17" s="37">
        <v>9.7664543524416142E-2</v>
      </c>
      <c r="AQ17" s="37">
        <v>0.44587781107543262</v>
      </c>
      <c r="AR17" s="41">
        <v>91.032627822668971</v>
      </c>
      <c r="AS17" s="16"/>
    </row>
    <row r="18" spans="1:45" x14ac:dyDescent="0.2">
      <c r="A18" s="7" t="s">
        <v>120</v>
      </c>
      <c r="B18" s="10">
        <f>(P18-S18)/(N18-S18-U18+Y18)</f>
        <v>0.24924924924924924</v>
      </c>
      <c r="C18" s="10">
        <f>V18/M18</f>
        <v>0.2735674676524954</v>
      </c>
      <c r="D18" s="10">
        <f>(Q18+R18+S18)/P18</f>
        <v>0.30526315789473685</v>
      </c>
      <c r="E18" s="10">
        <f>(V18+O18)/M18</f>
        <v>0.35304990757855825</v>
      </c>
      <c r="F18" s="10">
        <f>(V18/N18)+((P18+T18+W18)/(N18+T18+W18+Y18))</f>
        <v>0.55623252435770554</v>
      </c>
      <c r="G18" s="10">
        <f>S18/V18</f>
        <v>8.1081081081081086E-2</v>
      </c>
      <c r="H18" s="10">
        <f>(X18+Y18)/V18</f>
        <v>3.3783783783783786E-2</v>
      </c>
      <c r="I18" s="10">
        <f>U18/M18</f>
        <v>0.27911275415896486</v>
      </c>
      <c r="J18" s="10">
        <f>(T18+W18)/M18</f>
        <v>7.9482439926062853E-2</v>
      </c>
      <c r="K18" s="51">
        <f>(1-B18*0.7635+1-C18*0.7562+1-D18*0.75+1-E18*0.7248+1-F18*0.7021+1-G18*0.6285+H18*0.5884+I18*0.5276+1-J18*0.3663)/11.068</f>
        <v>0.52534532640423903</v>
      </c>
      <c r="L18" s="52">
        <f>K18/0.4898*100</f>
        <v>107.25711033161269</v>
      </c>
      <c r="M18" s="8">
        <v>541</v>
      </c>
      <c r="N18" s="8">
        <v>493</v>
      </c>
      <c r="O18" s="8">
        <v>43</v>
      </c>
      <c r="P18" s="8">
        <v>95</v>
      </c>
      <c r="Q18" s="8">
        <v>17</v>
      </c>
      <c r="R18" s="8">
        <v>0</v>
      </c>
      <c r="S18" s="8">
        <v>12</v>
      </c>
      <c r="T18" s="8">
        <v>37</v>
      </c>
      <c r="U18" s="8">
        <v>151</v>
      </c>
      <c r="V18" s="8">
        <v>148</v>
      </c>
      <c r="W18" s="8">
        <v>6</v>
      </c>
      <c r="X18" s="8">
        <v>2</v>
      </c>
      <c r="Y18" s="8">
        <v>3</v>
      </c>
      <c r="Z18" s="16"/>
      <c r="AF18" s="16"/>
      <c r="AG18" s="40" t="s">
        <v>95</v>
      </c>
      <c r="AH18" s="37">
        <v>0.2880658436213992</v>
      </c>
      <c r="AI18" s="37">
        <v>0.51433121019108285</v>
      </c>
      <c r="AJ18" s="37">
        <v>0.44767441860465118</v>
      </c>
      <c r="AK18" s="37">
        <v>0.66878980891719741</v>
      </c>
      <c r="AL18" s="37">
        <v>0.86551056922416802</v>
      </c>
      <c r="AM18" s="37">
        <v>9.9071207430340563E-2</v>
      </c>
      <c r="AN18" s="37">
        <v>2.7863777089783281E-2</v>
      </c>
      <c r="AO18" s="37">
        <v>0.12898089171974522</v>
      </c>
      <c r="AP18" s="37">
        <v>4.4585987261146494E-2</v>
      </c>
      <c r="AQ18" s="37">
        <v>0.44893405249790763</v>
      </c>
      <c r="AR18" s="41">
        <v>91.656605246612415</v>
      </c>
      <c r="AS18" s="16"/>
    </row>
    <row r="19" spans="1:45" x14ac:dyDescent="0.2">
      <c r="A19" s="7" t="s">
        <v>246</v>
      </c>
      <c r="B19" s="10">
        <f>(P19-S19)/(N19-S19-U19+Y19)</f>
        <v>0.3105590062111801</v>
      </c>
      <c r="C19" s="10">
        <f>V19/M19</f>
        <v>0.28315412186379929</v>
      </c>
      <c r="D19" s="10">
        <f>(Q19+R19+S19)/P19</f>
        <v>0.23636363636363636</v>
      </c>
      <c r="E19" s="10">
        <f>(V19+O19)/M19</f>
        <v>0.35125448028673834</v>
      </c>
      <c r="F19" s="10">
        <f>(V19/N19)+((P19+T19+W19)/(N19+T19+W19+Y19))</f>
        <v>0.59642562629738105</v>
      </c>
      <c r="G19" s="10">
        <f>S19/V19</f>
        <v>6.3291139240506333E-2</v>
      </c>
      <c r="H19" s="10">
        <f>(X19+Y19)/V19</f>
        <v>2.5316455696202531E-2</v>
      </c>
      <c r="I19" s="10">
        <f>U19/M19</f>
        <v>0.31541218637992829</v>
      </c>
      <c r="J19" s="10">
        <f>(T19+W19)/M19</f>
        <v>8.6021505376344093E-2</v>
      </c>
      <c r="K19" s="51">
        <f>(1-B19*0.7635+1-C19*0.7562+1-D19*0.75+1-E19*0.7248+1-F19*0.7021+1-G19*0.6285+H19*0.5884+I19*0.5276+1-J19*0.3663)/11.068</f>
        <v>0.52477178881731978</v>
      </c>
      <c r="L19" s="52">
        <f>K19/0.4898*100</f>
        <v>107.14001405008571</v>
      </c>
      <c r="M19" s="8">
        <v>279</v>
      </c>
      <c r="N19" s="8">
        <v>253</v>
      </c>
      <c r="O19" s="8">
        <v>19</v>
      </c>
      <c r="P19" s="8">
        <v>55</v>
      </c>
      <c r="Q19" s="8">
        <v>7</v>
      </c>
      <c r="R19" s="8">
        <v>1</v>
      </c>
      <c r="S19" s="8">
        <v>5</v>
      </c>
      <c r="T19" s="8">
        <v>19</v>
      </c>
      <c r="U19" s="8">
        <v>88</v>
      </c>
      <c r="V19" s="8">
        <v>79</v>
      </c>
      <c r="W19" s="8">
        <v>5</v>
      </c>
      <c r="X19" s="8">
        <v>1</v>
      </c>
      <c r="Y19" s="8">
        <v>1</v>
      </c>
      <c r="Z19" s="16"/>
      <c r="AF19" s="16"/>
      <c r="AG19" s="40" t="s">
        <v>136</v>
      </c>
      <c r="AH19" s="37">
        <v>0.33146067415730335</v>
      </c>
      <c r="AI19" s="37">
        <v>0.49392712550607287</v>
      </c>
      <c r="AJ19" s="37">
        <v>0.38297872340425532</v>
      </c>
      <c r="AK19" s="37">
        <v>0.65991902834008098</v>
      </c>
      <c r="AL19" s="37">
        <v>0.90093815606310002</v>
      </c>
      <c r="AM19" s="37">
        <v>9.4262295081967207E-2</v>
      </c>
      <c r="AN19" s="37">
        <v>3.2786885245901641E-2</v>
      </c>
      <c r="AO19" s="37">
        <v>0.15182186234817813</v>
      </c>
      <c r="AP19" s="37">
        <v>7.08502024291498E-2</v>
      </c>
      <c r="AQ19" s="37">
        <v>0.45080654007517129</v>
      </c>
      <c r="AR19" s="41">
        <v>92.038901607834063</v>
      </c>
      <c r="AS19" s="16"/>
    </row>
    <row r="20" spans="1:45" x14ac:dyDescent="0.2">
      <c r="A20" s="7" t="s">
        <v>59</v>
      </c>
      <c r="B20" s="10">
        <f>(P20-S20)/(N20-S20-U20+Y20)</f>
        <v>0.29904306220095694</v>
      </c>
      <c r="C20" s="10">
        <f>V20/M20</f>
        <v>0.27196652719665271</v>
      </c>
      <c r="D20" s="10">
        <f>(Q20+R20+S20)/P20</f>
        <v>0.30597014925373134</v>
      </c>
      <c r="E20" s="10">
        <f>(V20+O20)/M20</f>
        <v>0.34309623430962344</v>
      </c>
      <c r="F20" s="10">
        <f>(V20/N20)+((P20+T20+W20)/(N20+T20+W20+Y20))</f>
        <v>0.58243762621327599</v>
      </c>
      <c r="G20" s="10">
        <f>S20/V20</f>
        <v>4.6153846153846156E-2</v>
      </c>
      <c r="H20" s="10">
        <f>(X20+Y20)/V20</f>
        <v>3.0769230769230771E-2</v>
      </c>
      <c r="I20" s="10">
        <f>U20/M20</f>
        <v>0.30822873082287311</v>
      </c>
      <c r="J20" s="10">
        <f>(T20+W20)/M20</f>
        <v>9.2050209205020925E-2</v>
      </c>
      <c r="K20" s="51">
        <f>(1-B20*0.7635+1-C20*0.7562+1-D20*0.75+1-E20*0.7248+1-F20*0.7021+1-G20*0.6285+H20*0.5884+I20*0.5276+1-J20*0.3663)/11.068</f>
        <v>0.52375648030705446</v>
      </c>
      <c r="L20" s="52">
        <f>K20/0.4898*100</f>
        <v>106.93272362332675</v>
      </c>
      <c r="M20" s="8">
        <v>717</v>
      </c>
      <c r="N20" s="8">
        <v>645</v>
      </c>
      <c r="O20" s="8">
        <v>51</v>
      </c>
      <c r="P20" s="8">
        <v>134</v>
      </c>
      <c r="Q20" s="8">
        <v>30</v>
      </c>
      <c r="R20" s="8">
        <v>2</v>
      </c>
      <c r="S20" s="8">
        <v>9</v>
      </c>
      <c r="T20" s="8">
        <v>57</v>
      </c>
      <c r="U20" s="8">
        <v>221</v>
      </c>
      <c r="V20" s="8">
        <v>195</v>
      </c>
      <c r="W20" s="8">
        <v>9</v>
      </c>
      <c r="X20" s="8">
        <v>3</v>
      </c>
      <c r="Y20" s="8">
        <v>3</v>
      </c>
      <c r="Z20" s="16"/>
      <c r="AF20" s="16"/>
      <c r="AG20" s="40" t="s">
        <v>97</v>
      </c>
      <c r="AH20" s="37">
        <v>0.2857142857142857</v>
      </c>
      <c r="AI20" s="37">
        <v>0.47049441786283891</v>
      </c>
      <c r="AJ20" s="37">
        <v>0.5161290322580645</v>
      </c>
      <c r="AK20" s="37">
        <v>0.61562998405103664</v>
      </c>
      <c r="AL20" s="37">
        <v>0.85240141342756193</v>
      </c>
      <c r="AM20" s="37">
        <v>9.8305084745762716E-2</v>
      </c>
      <c r="AN20" s="37">
        <v>2.7118644067796609E-2</v>
      </c>
      <c r="AO20" s="37">
        <v>0.16427432216905902</v>
      </c>
      <c r="AP20" s="37">
        <v>8.2934609250398722E-2</v>
      </c>
      <c r="AQ20" s="37">
        <v>0.45218258894857127</v>
      </c>
      <c r="AR20" s="41">
        <v>92.319842578311821</v>
      </c>
      <c r="AS20" s="16"/>
    </row>
    <row r="21" spans="1:45" x14ac:dyDescent="0.2">
      <c r="A21" s="7" t="s">
        <v>210</v>
      </c>
      <c r="B21" s="10">
        <f>(P21-S21)/(N21-S21-U21+Y21)</f>
        <v>0.30645161290322581</v>
      </c>
      <c r="C21" s="10">
        <f>V21/M21</f>
        <v>0.27152317880794702</v>
      </c>
      <c r="D21" s="10">
        <f>(Q21+R21+S21)/P21</f>
        <v>0.25</v>
      </c>
      <c r="E21" s="10">
        <f>(V21+O21)/M21</f>
        <v>0.35761589403973509</v>
      </c>
      <c r="F21" s="10">
        <f>(V21/N21)+((P21+T21+W21)/(N21+T21+W21+Y21))</f>
        <v>0.60059627086337097</v>
      </c>
      <c r="G21" s="10">
        <f>S21/V21</f>
        <v>3.6585365853658534E-2</v>
      </c>
      <c r="H21" s="10">
        <f>(X21+Y21)/V21</f>
        <v>1.2195121951219513E-2</v>
      </c>
      <c r="I21" s="10">
        <f>U21/M21</f>
        <v>0.27483443708609273</v>
      </c>
      <c r="J21" s="10">
        <f>(T21+W21)/M21</f>
        <v>9.9337748344370855E-2</v>
      </c>
      <c r="K21" s="51">
        <f>(1-B21*0.7635+1-C21*0.7562+1-D21*0.75+1-E21*0.7248+1-F21*0.7021+1-G21*0.6285+H21*0.5884+I21*0.5276+1-J21*0.3663)/11.068</f>
        <v>0.52268853117688818</v>
      </c>
      <c r="L21" s="52">
        <f>K21/0.4898*100</f>
        <v>106.71468582623278</v>
      </c>
      <c r="M21" s="8">
        <v>302</v>
      </c>
      <c r="N21" s="8">
        <v>271</v>
      </c>
      <c r="O21" s="8">
        <v>26</v>
      </c>
      <c r="P21" s="8">
        <v>60</v>
      </c>
      <c r="Q21" s="8">
        <v>11</v>
      </c>
      <c r="R21" s="8">
        <v>1</v>
      </c>
      <c r="S21" s="8">
        <v>3</v>
      </c>
      <c r="T21" s="8">
        <v>28</v>
      </c>
      <c r="U21" s="8">
        <v>83</v>
      </c>
      <c r="V21" s="8">
        <v>82</v>
      </c>
      <c r="W21" s="8">
        <v>2</v>
      </c>
      <c r="X21" s="8">
        <v>0</v>
      </c>
      <c r="Y21" s="8">
        <v>1</v>
      </c>
      <c r="Z21" s="16"/>
      <c r="AF21" s="16"/>
      <c r="AG21" s="40" t="s">
        <v>194</v>
      </c>
      <c r="AH21" s="37">
        <v>0.354978354978355</v>
      </c>
      <c r="AI21" s="37">
        <v>0.47865853658536583</v>
      </c>
      <c r="AJ21" s="37">
        <v>0.33333333333333331</v>
      </c>
      <c r="AK21" s="37">
        <v>0.63109756097560976</v>
      </c>
      <c r="AL21" s="37">
        <v>0.9127658700829433</v>
      </c>
      <c r="AM21" s="37">
        <v>8.9171974522292988E-2</v>
      </c>
      <c r="AN21" s="37">
        <v>6.369426751592357E-3</v>
      </c>
      <c r="AO21" s="37">
        <v>0.16158536585365854</v>
      </c>
      <c r="AP21" s="37">
        <v>9.1463414634146339E-2</v>
      </c>
      <c r="AQ21" s="37">
        <v>0.45339651120212271</v>
      </c>
      <c r="AR21" s="41">
        <v>92.567682973075279</v>
      </c>
      <c r="AS21" s="16"/>
    </row>
    <row r="22" spans="1:45" x14ac:dyDescent="0.2">
      <c r="A22" s="7" t="s">
        <v>67</v>
      </c>
      <c r="B22" s="10">
        <f>(P22-S22)/(N22-S22-U22+Y22)</f>
        <v>0.24242424242424243</v>
      </c>
      <c r="C22" s="10">
        <f>V22/M22</f>
        <v>0.27</v>
      </c>
      <c r="D22" s="10">
        <f>(Q22+R22+S22)/P22</f>
        <v>0.39285714285714285</v>
      </c>
      <c r="E22" s="10">
        <f>(V22+O22)/M22</f>
        <v>0.32857142857142857</v>
      </c>
      <c r="F22" s="10">
        <f>(V22/N22)+((P22+T22+W22)/(N22+T22+W22+Y22))</f>
        <v>0.55358166189111746</v>
      </c>
      <c r="G22" s="10">
        <f>S22/V22</f>
        <v>8.4656084656084651E-2</v>
      </c>
      <c r="H22" s="10">
        <f>(X22+Y22)/V22</f>
        <v>2.6455026455026454E-2</v>
      </c>
      <c r="I22" s="10">
        <f>U22/M22</f>
        <v>0.31571428571428573</v>
      </c>
      <c r="J22" s="10">
        <f>(T22+W22)/M22</f>
        <v>9.285714285714286E-2</v>
      </c>
      <c r="K22" s="51">
        <f>(1-B22*0.7635+1-C22*0.7562+1-D22*0.75+1-E22*0.7248+1-F22*0.7021+1-G22*0.6285+H22*0.5884+I22*0.5276+1-J22*0.3663)/11.068</f>
        <v>0.52260490166226803</v>
      </c>
      <c r="L22" s="52">
        <f>K22/0.4898*100</f>
        <v>106.69761160928297</v>
      </c>
      <c r="M22" s="8">
        <v>700</v>
      </c>
      <c r="N22" s="8">
        <v>630</v>
      </c>
      <c r="O22" s="8">
        <v>41</v>
      </c>
      <c r="P22" s="8">
        <v>112</v>
      </c>
      <c r="Q22" s="8">
        <v>27</v>
      </c>
      <c r="R22" s="8">
        <v>1</v>
      </c>
      <c r="S22" s="8">
        <v>16</v>
      </c>
      <c r="T22" s="8">
        <v>64</v>
      </c>
      <c r="U22" s="8">
        <v>221</v>
      </c>
      <c r="V22" s="8">
        <v>189</v>
      </c>
      <c r="W22" s="8">
        <v>1</v>
      </c>
      <c r="X22" s="8">
        <v>2</v>
      </c>
      <c r="Y22" s="8">
        <v>3</v>
      </c>
      <c r="Z22" s="16"/>
      <c r="AF22" s="16"/>
      <c r="AG22" s="40" t="s">
        <v>294</v>
      </c>
      <c r="AH22" s="37">
        <v>0.30978260869565216</v>
      </c>
      <c r="AI22" s="37">
        <v>0.49797570850202427</v>
      </c>
      <c r="AJ22" s="37">
        <v>0.43478260869565216</v>
      </c>
      <c r="AK22" s="37">
        <v>0.64372469635627527</v>
      </c>
      <c r="AL22" s="37">
        <v>0.82638524215269427</v>
      </c>
      <c r="AM22" s="37">
        <v>9.7560975609756101E-2</v>
      </c>
      <c r="AN22" s="37">
        <v>0</v>
      </c>
      <c r="AO22" s="37">
        <v>0.17408906882591094</v>
      </c>
      <c r="AP22" s="37">
        <v>3.2388663967611336E-2</v>
      </c>
      <c r="AQ22" s="37">
        <v>0.45470874633772568</v>
      </c>
      <c r="AR22" s="41">
        <v>92.835595413990532</v>
      </c>
      <c r="AS22" s="16"/>
    </row>
    <row r="23" spans="1:45" x14ac:dyDescent="0.2">
      <c r="A23" s="7" t="s">
        <v>23</v>
      </c>
      <c r="B23" s="10">
        <f>(P23-S23)/(N23-S23-U23+Y23)</f>
        <v>0.25433526011560692</v>
      </c>
      <c r="C23" s="10">
        <f>V23/M23</f>
        <v>0.28279181708784595</v>
      </c>
      <c r="D23" s="10">
        <f>(Q23+R23+S23)/P23</f>
        <v>0.33557046979865773</v>
      </c>
      <c r="E23" s="10">
        <f>(V23+O23)/M23</f>
        <v>0.35138387484957884</v>
      </c>
      <c r="F23" s="10">
        <f>(V23/N23)+((P23+T23+W23)/(N23+T23+W23+Y23))</f>
        <v>0.57024050024050021</v>
      </c>
      <c r="G23" s="10">
        <f>S23/V23</f>
        <v>7.2340425531914887E-2</v>
      </c>
      <c r="H23" s="10">
        <f>(X23+Y23)/V23</f>
        <v>4.2553191489361701E-2</v>
      </c>
      <c r="I23" s="10">
        <f>U23/M23</f>
        <v>0.26955475330926593</v>
      </c>
      <c r="J23" s="10">
        <f>(T23+W23)/M23</f>
        <v>7.8219013237063775E-2</v>
      </c>
      <c r="K23" s="51">
        <f>(1-B23*0.7635+1-C23*0.7562+1-D23*0.75+1-E23*0.7248+1-F23*0.7021+1-G23*0.6285+H23*0.5884+I23*0.5276+1-J23*0.3663)/11.068</f>
        <v>0.52207977236030423</v>
      </c>
      <c r="L23" s="52">
        <f>K23/0.4898*100</f>
        <v>106.59039860357376</v>
      </c>
      <c r="M23" s="8">
        <v>831</v>
      </c>
      <c r="N23" s="8">
        <v>756</v>
      </c>
      <c r="O23" s="8">
        <v>57</v>
      </c>
      <c r="P23" s="8">
        <v>149</v>
      </c>
      <c r="Q23" s="8">
        <v>31</v>
      </c>
      <c r="R23" s="8">
        <v>2</v>
      </c>
      <c r="S23" s="8">
        <v>17</v>
      </c>
      <c r="T23" s="8">
        <v>58</v>
      </c>
      <c r="U23" s="8">
        <v>224</v>
      </c>
      <c r="V23" s="8">
        <v>235</v>
      </c>
      <c r="W23" s="8">
        <v>7</v>
      </c>
      <c r="X23" s="8">
        <v>6</v>
      </c>
      <c r="Y23" s="8">
        <v>4</v>
      </c>
      <c r="Z23" s="16"/>
      <c r="AF23" s="16"/>
      <c r="AG23" s="40" t="s">
        <v>46</v>
      </c>
      <c r="AH23" s="37">
        <v>0.31818181818181818</v>
      </c>
      <c r="AI23" s="37">
        <v>0.47733333333333333</v>
      </c>
      <c r="AJ23" s="37">
        <v>0.44680851063829785</v>
      </c>
      <c r="AK23" s="37">
        <v>0.63200000000000001</v>
      </c>
      <c r="AL23" s="37">
        <v>0.85462238247393474</v>
      </c>
      <c r="AM23" s="37">
        <v>0.11452513966480447</v>
      </c>
      <c r="AN23" s="37">
        <v>1.3966480446927373E-2</v>
      </c>
      <c r="AO23" s="37">
        <v>0.24533333333333332</v>
      </c>
      <c r="AP23" s="37">
        <v>0.08</v>
      </c>
      <c r="AQ23" s="37">
        <v>0.45530096231660194</v>
      </c>
      <c r="AR23" s="41">
        <v>92.956505168763158</v>
      </c>
      <c r="AS23" s="16"/>
    </row>
    <row r="24" spans="1:45" x14ac:dyDescent="0.2">
      <c r="A24" s="7" t="s">
        <v>223</v>
      </c>
      <c r="B24" s="10">
        <f>(P24-S24)/(N24-S24-U24+Y24)</f>
        <v>0.32075471698113206</v>
      </c>
      <c r="C24" s="10">
        <f>V24/M24</f>
        <v>0.2910958904109589</v>
      </c>
      <c r="D24" s="10">
        <f>(Q24+R24+S24)/P24</f>
        <v>0.26315789473684209</v>
      </c>
      <c r="E24" s="10">
        <f>(V24+O24)/M24</f>
        <v>0.36301369863013699</v>
      </c>
      <c r="F24" s="10">
        <f>(V24/N24)+((P24+T24+W24)/(N24+T24+W24+Y24))</f>
        <v>0.60375663855045292</v>
      </c>
      <c r="G24" s="10">
        <f>S24/V24</f>
        <v>7.0588235294117646E-2</v>
      </c>
      <c r="H24" s="10">
        <f>(X24+Y24)/V24</f>
        <v>3.5294117647058823E-2</v>
      </c>
      <c r="I24" s="10">
        <f>U24/M24</f>
        <v>0.3458904109589041</v>
      </c>
      <c r="J24" s="10">
        <f>(T24+W24)/M24</f>
        <v>8.5616438356164379E-2</v>
      </c>
      <c r="K24" s="51">
        <f>(1-B24*0.7635+1-C24*0.7562+1-D24*0.75+1-E24*0.7248+1-F24*0.7021+1-G24*0.6285+H24*0.5884+I24*0.5276+1-J24*0.3663)/11.068</f>
        <v>0.52205742753011775</v>
      </c>
      <c r="L24" s="52">
        <f>K24/0.4898*100</f>
        <v>106.58583657209427</v>
      </c>
      <c r="M24" s="8">
        <v>292</v>
      </c>
      <c r="N24" s="8">
        <v>264</v>
      </c>
      <c r="O24" s="8">
        <v>21</v>
      </c>
      <c r="P24" s="8">
        <v>57</v>
      </c>
      <c r="Q24" s="8">
        <v>8</v>
      </c>
      <c r="R24" s="8">
        <v>1</v>
      </c>
      <c r="S24" s="8">
        <v>6</v>
      </c>
      <c r="T24" s="8">
        <v>22</v>
      </c>
      <c r="U24" s="8">
        <v>101</v>
      </c>
      <c r="V24" s="8">
        <v>85</v>
      </c>
      <c r="W24" s="8">
        <v>3</v>
      </c>
      <c r="X24" s="8">
        <v>1</v>
      </c>
      <c r="Y24" s="8">
        <v>2</v>
      </c>
      <c r="Z24" s="16"/>
      <c r="AF24" s="16"/>
      <c r="AG24" s="40" t="s">
        <v>160</v>
      </c>
      <c r="AH24" s="37">
        <v>0.34482758620689657</v>
      </c>
      <c r="AI24" s="37">
        <v>0.46851385390428213</v>
      </c>
      <c r="AJ24" s="37">
        <v>0.30172413793103448</v>
      </c>
      <c r="AK24" s="37">
        <v>0.63979848866498745</v>
      </c>
      <c r="AL24" s="37">
        <v>0.91580107019200496</v>
      </c>
      <c r="AM24" s="37">
        <v>8.6021505376344093E-2</v>
      </c>
      <c r="AN24" s="37">
        <v>3.2258064516129031E-2</v>
      </c>
      <c r="AO24" s="37">
        <v>0.13098236775818639</v>
      </c>
      <c r="AP24" s="37">
        <v>9.5717884130982367E-2</v>
      </c>
      <c r="AQ24" s="37">
        <v>0.45612504043173563</v>
      </c>
      <c r="AR24" s="41">
        <v>93.124753048537272</v>
      </c>
      <c r="AS24" s="16"/>
    </row>
    <row r="25" spans="1:45" x14ac:dyDescent="0.2">
      <c r="A25" s="7" t="s">
        <v>50</v>
      </c>
      <c r="B25" s="10">
        <f>(P25-S25)/(N25-S25-U25+Y25)</f>
        <v>0.28392484342379959</v>
      </c>
      <c r="C25" s="10">
        <f>V25/M25</f>
        <v>0.28763440860215056</v>
      </c>
      <c r="D25" s="10">
        <f>(Q25+R25+S25)/P25</f>
        <v>0.23333333333333334</v>
      </c>
      <c r="E25" s="10">
        <f>(V25+O25)/M25</f>
        <v>0.3803763440860215</v>
      </c>
      <c r="F25" s="10">
        <f>(V25/N25)+((P25+T25+W25)/(N25+T25+W25+Y25))</f>
        <v>0.61112015100234318</v>
      </c>
      <c r="G25" s="10">
        <f>S25/V25</f>
        <v>6.5420560747663545E-2</v>
      </c>
      <c r="H25" s="10">
        <f>(X25+Y25)/V25</f>
        <v>5.6074766355140186E-2</v>
      </c>
      <c r="I25" s="10">
        <f>U25/M25</f>
        <v>0.24059139784946237</v>
      </c>
      <c r="J25" s="10">
        <f>(T25+W25)/M25</f>
        <v>8.6021505376344093E-2</v>
      </c>
      <c r="K25" s="51">
        <f>(1-B25*0.7635+1-C25*0.7562+1-D25*0.75+1-E25*0.7248+1-F25*0.7021+1-G25*0.6285+H25*0.5884+I25*0.5276+1-J25*0.3663)/11.068</f>
        <v>0.52161672607771681</v>
      </c>
      <c r="L25" s="52">
        <f>K25/0.4898*100</f>
        <v>106.49586077536071</v>
      </c>
      <c r="M25" s="8">
        <v>744</v>
      </c>
      <c r="N25" s="8">
        <v>668</v>
      </c>
      <c r="O25" s="8">
        <v>69</v>
      </c>
      <c r="P25" s="8">
        <v>150</v>
      </c>
      <c r="Q25" s="8">
        <v>20</v>
      </c>
      <c r="R25" s="8">
        <v>1</v>
      </c>
      <c r="S25" s="8">
        <v>14</v>
      </c>
      <c r="T25" s="8">
        <v>55</v>
      </c>
      <c r="U25" s="8">
        <v>179</v>
      </c>
      <c r="V25" s="8">
        <v>214</v>
      </c>
      <c r="W25" s="8">
        <v>9</v>
      </c>
      <c r="X25" s="8">
        <v>8</v>
      </c>
      <c r="Y25" s="8">
        <v>4</v>
      </c>
      <c r="Z25" s="16"/>
      <c r="AF25" s="16"/>
      <c r="AG25" s="42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</row>
    <row r="26" spans="1:45" x14ac:dyDescent="0.2">
      <c r="A26" s="7" t="s">
        <v>214</v>
      </c>
      <c r="B26" s="10">
        <f>(P26-S26)/(N26-S26-U26+Y26)</f>
        <v>0.25714285714285712</v>
      </c>
      <c r="C26" s="10">
        <f>V26/M26</f>
        <v>0.27759197324414714</v>
      </c>
      <c r="D26" s="10">
        <f>(Q26+R26+S26)/P26</f>
        <v>0.26415094339622641</v>
      </c>
      <c r="E26" s="10">
        <f>(V26+O26)/M26</f>
        <v>0.35785953177257523</v>
      </c>
      <c r="F26" s="10">
        <f>(V26/N26)+((P26+T26+W26)/(N26+T26+W26+Y26))</f>
        <v>0.602984543420785</v>
      </c>
      <c r="G26" s="10">
        <f>S26/V26</f>
        <v>9.6385542168674704E-2</v>
      </c>
      <c r="H26" s="10">
        <f>(X26+Y26)/V26</f>
        <v>2.4096385542168676E-2</v>
      </c>
      <c r="I26" s="10">
        <f>U26/M26</f>
        <v>0.27424749163879597</v>
      </c>
      <c r="J26" s="10">
        <f>(T26+W26)/M26</f>
        <v>0.11036789297658862</v>
      </c>
      <c r="K26" s="51">
        <f>(1-B26*0.7635+1-C26*0.7562+1-D26*0.75+1-E26*0.7248+1-F26*0.7021+1-G26*0.6285+H26*0.5884+I26*0.5276+1-J26*0.3663)/11.068</f>
        <v>0.52139287601046647</v>
      </c>
      <c r="L26" s="52">
        <f>K26/0.4898*100</f>
        <v>106.45015843414996</v>
      </c>
      <c r="M26" s="8">
        <v>299</v>
      </c>
      <c r="N26" s="8">
        <v>264</v>
      </c>
      <c r="O26" s="8">
        <v>24</v>
      </c>
      <c r="P26" s="8">
        <v>53</v>
      </c>
      <c r="Q26" s="8">
        <v>6</v>
      </c>
      <c r="R26" s="8">
        <v>0</v>
      </c>
      <c r="S26" s="8">
        <v>8</v>
      </c>
      <c r="T26" s="8">
        <v>31</v>
      </c>
      <c r="U26" s="8">
        <v>82</v>
      </c>
      <c r="V26" s="8">
        <v>83</v>
      </c>
      <c r="W26" s="8">
        <v>2</v>
      </c>
      <c r="X26" s="8">
        <v>1</v>
      </c>
      <c r="Y26" s="8">
        <v>1</v>
      </c>
      <c r="Z26" s="16"/>
    </row>
    <row r="27" spans="1:45" x14ac:dyDescent="0.2">
      <c r="A27" s="7" t="s">
        <v>158</v>
      </c>
      <c r="B27" s="10">
        <f>(P27-S27)/(N27-S27-U27+Y27)</f>
        <v>0.2696629213483146</v>
      </c>
      <c r="C27" s="10">
        <f>V27/M27</f>
        <v>0.29512195121951218</v>
      </c>
      <c r="D27" s="10">
        <f>(Q27+R27+S27)/P27</f>
        <v>0.25925925925925924</v>
      </c>
      <c r="E27" s="10">
        <f>(V27+O27)/M27</f>
        <v>0.38292682926829269</v>
      </c>
      <c r="F27" s="10">
        <f>(V27/N27)+((P27+T27+W27)/(N27+T27+W27+Y27))</f>
        <v>0.59492305479649077</v>
      </c>
      <c r="G27" s="10">
        <f>S27/V27</f>
        <v>7.43801652892562E-2</v>
      </c>
      <c r="H27" s="10">
        <f>(X27+Y27)/V27</f>
        <v>4.9586776859504134E-2</v>
      </c>
      <c r="I27" s="10">
        <f>U27/M27</f>
        <v>0.25121951219512195</v>
      </c>
      <c r="J27" s="10">
        <f>(T27+W27)/M27</f>
        <v>7.3170731707317069E-2</v>
      </c>
      <c r="K27" s="51">
        <f>(1-B27*0.7635+1-C27*0.7562+1-D27*0.75+1-E27*0.7248+1-F27*0.7021+1-G27*0.6285+H27*0.5884+I27*0.5276+1-J27*0.3663)/11.068</f>
        <v>0.52127084877098295</v>
      </c>
      <c r="L27" s="52">
        <f>K27/0.4898*100</f>
        <v>106.42524474703612</v>
      </c>
      <c r="M27" s="8">
        <v>410</v>
      </c>
      <c r="N27" s="8">
        <v>374</v>
      </c>
      <c r="O27" s="8">
        <v>36</v>
      </c>
      <c r="P27" s="8">
        <v>81</v>
      </c>
      <c r="Q27" s="8">
        <v>11</v>
      </c>
      <c r="R27" s="8">
        <v>1</v>
      </c>
      <c r="S27" s="8">
        <v>9</v>
      </c>
      <c r="T27" s="8">
        <v>28</v>
      </c>
      <c r="U27" s="8">
        <v>103</v>
      </c>
      <c r="V27" s="8">
        <v>121</v>
      </c>
      <c r="W27" s="8">
        <v>2</v>
      </c>
      <c r="X27" s="8">
        <v>1</v>
      </c>
      <c r="Y27" s="8">
        <v>5</v>
      </c>
      <c r="Z27" s="16"/>
    </row>
    <row r="28" spans="1:45" x14ac:dyDescent="0.2">
      <c r="A28" s="7" t="s">
        <v>299</v>
      </c>
      <c r="B28" s="10">
        <f>(P28-S28)/(N28-S28-U28+Y28)</f>
        <v>0.22758620689655173</v>
      </c>
      <c r="C28" s="10">
        <f>V28/M28</f>
        <v>0.27346938775510204</v>
      </c>
      <c r="D28" s="10">
        <f>(Q28+R28+S28)/P28</f>
        <v>0.38461538461538464</v>
      </c>
      <c r="E28" s="10">
        <f>(V28+O28)/M28</f>
        <v>0.33877551020408164</v>
      </c>
      <c r="F28" s="10">
        <f>(V28/N28)+((P28+T28+W28)/(N28+T28+W28+Y28))</f>
        <v>0.56413279437083608</v>
      </c>
      <c r="G28" s="10">
        <f>S28/V28</f>
        <v>8.9552238805970144E-2</v>
      </c>
      <c r="H28" s="10">
        <f>(X28+Y28)/V28</f>
        <v>2.9850746268656716E-2</v>
      </c>
      <c r="I28" s="10">
        <f>U28/M28</f>
        <v>0.28163265306122448</v>
      </c>
      <c r="J28" s="10">
        <f>(T28+W28)/M28</f>
        <v>9.7959183673469383E-2</v>
      </c>
      <c r="K28" s="51">
        <f>(1-B28*0.7635+1-C28*0.7562+1-D28*0.75+1-E28*0.7248+1-F28*0.7021+1-G28*0.6285+H28*0.5884+I28*0.5276+1-J28*0.3663)/11.068</f>
        <v>0.52072138169671933</v>
      </c>
      <c r="L28" s="52">
        <f>K28/0.4898*100</f>
        <v>106.31306282089001</v>
      </c>
      <c r="M28" s="8">
        <v>245</v>
      </c>
      <c r="N28" s="8">
        <v>219</v>
      </c>
      <c r="O28" s="8">
        <v>16</v>
      </c>
      <c r="P28" s="8">
        <v>39</v>
      </c>
      <c r="Q28" s="8">
        <v>8</v>
      </c>
      <c r="R28" s="8">
        <v>1</v>
      </c>
      <c r="S28" s="8">
        <v>6</v>
      </c>
      <c r="T28" s="8">
        <v>21</v>
      </c>
      <c r="U28" s="8">
        <v>69</v>
      </c>
      <c r="V28" s="8">
        <v>67</v>
      </c>
      <c r="W28" s="8">
        <v>3</v>
      </c>
      <c r="X28" s="8">
        <v>1</v>
      </c>
      <c r="Y28" s="8">
        <v>1</v>
      </c>
      <c r="Z28" s="16"/>
    </row>
    <row r="29" spans="1:45" x14ac:dyDescent="0.2">
      <c r="A29" s="7" t="s">
        <v>127</v>
      </c>
      <c r="B29" s="10">
        <f>(P29-S29)/(N29-S29-U29+Y29)</f>
        <v>0.29595015576323985</v>
      </c>
      <c r="C29" s="10">
        <f>V29/M29</f>
        <v>0.26487523992322459</v>
      </c>
      <c r="D29" s="10">
        <f>(Q29+R29+S29)/P29</f>
        <v>0.26</v>
      </c>
      <c r="E29" s="10">
        <f>(V29+O29)/M29</f>
        <v>0.35700575815738961</v>
      </c>
      <c r="F29" s="10">
        <f>(V29/N29)+((P29+T29+W29)/(N29+T29+W29+Y29))</f>
        <v>0.6470356221692386</v>
      </c>
      <c r="G29" s="10">
        <f>S29/V29</f>
        <v>3.6231884057971016E-2</v>
      </c>
      <c r="H29" s="10">
        <f>(X29+Y29)/V29</f>
        <v>7.9710144927536225E-2</v>
      </c>
      <c r="I29" s="10">
        <f>U29/M29</f>
        <v>0.22456813819577734</v>
      </c>
      <c r="J29" s="10">
        <f>(T29+W29)/M29</f>
        <v>0.1362763915547025</v>
      </c>
      <c r="K29" s="51">
        <f>(1-B29*0.7635+1-C29*0.7562+1-D29*0.75+1-E29*0.7248+1-F29*0.7021+1-G29*0.6285+H29*0.5884+I29*0.5276+1-J29*0.3663)/11.068</f>
        <v>0.52027428021664779</v>
      </c>
      <c r="L29" s="52">
        <f>K29/0.4898*100</f>
        <v>106.22178036272922</v>
      </c>
      <c r="M29" s="8">
        <v>521</v>
      </c>
      <c r="N29" s="8">
        <v>439</v>
      </c>
      <c r="O29" s="8">
        <v>48</v>
      </c>
      <c r="P29" s="8">
        <v>100</v>
      </c>
      <c r="Q29" s="8">
        <v>19</v>
      </c>
      <c r="R29" s="8">
        <v>2</v>
      </c>
      <c r="S29" s="8">
        <v>5</v>
      </c>
      <c r="T29" s="8">
        <v>60</v>
      </c>
      <c r="U29" s="8">
        <v>117</v>
      </c>
      <c r="V29" s="8">
        <v>138</v>
      </c>
      <c r="W29" s="8">
        <v>11</v>
      </c>
      <c r="X29" s="8">
        <v>7</v>
      </c>
      <c r="Y29" s="8">
        <v>4</v>
      </c>
      <c r="Z29" s="16"/>
    </row>
    <row r="30" spans="1:45" x14ac:dyDescent="0.2">
      <c r="A30" s="7" t="s">
        <v>230</v>
      </c>
      <c r="B30" s="10">
        <f>(P30-S30)/(N30-S30-U30+Y30)</f>
        <v>0.24096385542168675</v>
      </c>
      <c r="C30" s="10">
        <f>V30/M30</f>
        <v>0.2638888888888889</v>
      </c>
      <c r="D30" s="10">
        <f>(Q30+R30+S30)/P30</f>
        <v>0.37777777777777777</v>
      </c>
      <c r="E30" s="10">
        <f>(V30+O30)/M30</f>
        <v>0.3298611111111111</v>
      </c>
      <c r="F30" s="10">
        <f>(V30/N30)+((P30+T30+W30)/(N30+T30+W30+Y30))</f>
        <v>0.59316489961651253</v>
      </c>
      <c r="G30" s="10">
        <f>S30/V30</f>
        <v>6.5789473684210523E-2</v>
      </c>
      <c r="H30" s="10">
        <f>(X30+Y30)/V30</f>
        <v>3.9473684210526314E-2</v>
      </c>
      <c r="I30" s="10">
        <f>U30/M30</f>
        <v>0.27083333333333331</v>
      </c>
      <c r="J30" s="10">
        <f>(T30+W30)/M30</f>
        <v>0.12847222222222221</v>
      </c>
      <c r="K30" s="51">
        <f>(1-B30*0.7635+1-C30*0.7562+1-D30*0.75+1-E30*0.7248+1-F30*0.7021+1-G30*0.6285+H30*0.5884+I30*0.5276+1-J30*0.3663)/11.068</f>
        <v>0.51999489511799413</v>
      </c>
      <c r="L30" s="52">
        <f>K30/0.4898*100</f>
        <v>106.16473971375953</v>
      </c>
      <c r="M30" s="8">
        <v>288</v>
      </c>
      <c r="N30" s="8">
        <v>248</v>
      </c>
      <c r="O30" s="8">
        <v>19</v>
      </c>
      <c r="P30" s="8">
        <v>45</v>
      </c>
      <c r="Q30" s="8">
        <v>8</v>
      </c>
      <c r="R30" s="8">
        <v>4</v>
      </c>
      <c r="S30" s="8">
        <v>5</v>
      </c>
      <c r="T30" s="8">
        <v>28</v>
      </c>
      <c r="U30" s="8">
        <v>78</v>
      </c>
      <c r="V30" s="8">
        <v>76</v>
      </c>
      <c r="W30" s="8">
        <v>9</v>
      </c>
      <c r="X30" s="8">
        <v>2</v>
      </c>
      <c r="Y30" s="8">
        <v>1</v>
      </c>
      <c r="Z30" s="16"/>
    </row>
    <row r="31" spans="1:45" x14ac:dyDescent="0.2">
      <c r="A31" s="7" t="s">
        <v>203</v>
      </c>
      <c r="B31" s="10">
        <f>(P31-S31)/(N31-S31-U31+Y31)</f>
        <v>0.30392156862745096</v>
      </c>
      <c r="C31" s="10">
        <f>V31/M31</f>
        <v>0.29022082018927448</v>
      </c>
      <c r="D31" s="10">
        <f>(Q31+R31+S31)/P31</f>
        <v>0.32307692307692309</v>
      </c>
      <c r="E31" s="10">
        <f>(V31+O31)/M31</f>
        <v>0.36908517350157727</v>
      </c>
      <c r="F31" s="10">
        <f>(V31/N31)+((P31+T31+W31)/(N31+T31+W31+Y31))</f>
        <v>0.58276643990929711</v>
      </c>
      <c r="G31" s="10">
        <f>S31/V31</f>
        <v>3.2608695652173912E-2</v>
      </c>
      <c r="H31" s="10">
        <f>(X31+Y31)/V31</f>
        <v>3.2608695652173912E-2</v>
      </c>
      <c r="I31" s="10">
        <f>U31/M31</f>
        <v>0.27760252365930599</v>
      </c>
      <c r="J31" s="10">
        <f>(T31+W31)/M31</f>
        <v>6.3091482649842268E-2</v>
      </c>
      <c r="K31" s="53">
        <f>(1-B31*0.7635+1-C31*0.7562+1-D31*0.75+1-E31*0.7248+1-F31*0.7021+1-G31*0.6285+H31*0.5884+I31*0.5276+1-J31*0.3663)/11.068</f>
        <v>0.51965621858476863</v>
      </c>
      <c r="L31" s="54">
        <f>K31/0.4898*100</f>
        <v>106.09559383110833</v>
      </c>
      <c r="M31" s="8">
        <v>317</v>
      </c>
      <c r="N31" s="8">
        <v>294</v>
      </c>
      <c r="O31" s="8">
        <v>25</v>
      </c>
      <c r="P31" s="8">
        <v>65</v>
      </c>
      <c r="Q31" s="8">
        <v>18</v>
      </c>
      <c r="R31" s="8">
        <v>0</v>
      </c>
      <c r="S31" s="8">
        <v>3</v>
      </c>
      <c r="T31" s="8">
        <v>17</v>
      </c>
      <c r="U31" s="8">
        <v>88</v>
      </c>
      <c r="V31" s="8">
        <v>92</v>
      </c>
      <c r="W31" s="8">
        <v>3</v>
      </c>
      <c r="X31" s="8">
        <v>2</v>
      </c>
      <c r="Y31" s="8">
        <v>1</v>
      </c>
      <c r="Z31" s="16"/>
    </row>
    <row r="32" spans="1:45" x14ac:dyDescent="0.2">
      <c r="A32" s="7" t="s">
        <v>276</v>
      </c>
      <c r="B32" s="10">
        <f>(P32-S32)/(N32-S32-U32+Y32)</f>
        <v>0.29940119760479039</v>
      </c>
      <c r="C32" s="10">
        <f>V32/M32</f>
        <v>0.3065134099616858</v>
      </c>
      <c r="D32" s="10">
        <f>(Q32+R32+S32)/P32</f>
        <v>0.29629629629629628</v>
      </c>
      <c r="E32" s="10">
        <f>(V32+O32)/M32</f>
        <v>0.37931034482758619</v>
      </c>
      <c r="F32" s="10">
        <f>(V32/N32)+((P32+T32+W32)/(N32+T32+W32+Y32))</f>
        <v>0.59939206793399591</v>
      </c>
      <c r="G32" s="10">
        <f>S32/V32</f>
        <v>0.05</v>
      </c>
      <c r="H32" s="10">
        <f>(X32+Y32)/V32</f>
        <v>6.25E-2</v>
      </c>
      <c r="I32" s="10">
        <f>U32/M32</f>
        <v>0.27586206896551724</v>
      </c>
      <c r="J32" s="10">
        <f>(T32+W32)/M32</f>
        <v>5.7471264367816091E-2</v>
      </c>
      <c r="K32" s="53">
        <f>(1-B32*0.7635+1-C32*0.7562+1-D32*0.75+1-E32*0.7248+1-F32*0.7021+1-G32*0.6285+H32*0.5884+I32*0.5276+1-J32*0.3663)/11.068</f>
        <v>0.51964992025788548</v>
      </c>
      <c r="L32" s="54">
        <f>K32/0.4898*100</f>
        <v>106.09430793341883</v>
      </c>
      <c r="M32" s="8">
        <v>261</v>
      </c>
      <c r="N32" s="8">
        <v>241</v>
      </c>
      <c r="O32" s="8">
        <v>19</v>
      </c>
      <c r="P32" s="8">
        <v>54</v>
      </c>
      <c r="Q32" s="8">
        <v>10</v>
      </c>
      <c r="R32" s="8">
        <v>2</v>
      </c>
      <c r="S32" s="8">
        <v>4</v>
      </c>
      <c r="T32" s="8">
        <v>14</v>
      </c>
      <c r="U32" s="8">
        <v>72</v>
      </c>
      <c r="V32" s="8">
        <v>80</v>
      </c>
      <c r="W32" s="8">
        <v>1</v>
      </c>
      <c r="X32" s="8">
        <v>3</v>
      </c>
      <c r="Y32" s="8">
        <v>2</v>
      </c>
      <c r="Z32" s="16"/>
    </row>
    <row r="33" spans="1:26" x14ac:dyDescent="0.2">
      <c r="A33" s="7" t="s">
        <v>256</v>
      </c>
      <c r="B33" s="10">
        <f>(P33-S33)/(N33-S33-U33+Y33)</f>
        <v>0.29508196721311475</v>
      </c>
      <c r="C33" s="10">
        <f>V33/M33</f>
        <v>0.29520295202952029</v>
      </c>
      <c r="D33" s="10">
        <f>(Q33+R33+S33)/P33</f>
        <v>0.2807017543859649</v>
      </c>
      <c r="E33" s="10">
        <f>(V33+O33)/M33</f>
        <v>0.35793357933579334</v>
      </c>
      <c r="F33" s="10">
        <f>(V33/N33)+((P33+T33+W33)/(N33+T33+W33+Y33))</f>
        <v>0.63418901343902889</v>
      </c>
      <c r="G33" s="10">
        <f>S33/V33</f>
        <v>3.7499999999999999E-2</v>
      </c>
      <c r="H33" s="10">
        <f>(X33+Y33)/V33</f>
        <v>7.4999999999999997E-2</v>
      </c>
      <c r="I33" s="10">
        <f>U33/M33</f>
        <v>0.2140221402214022</v>
      </c>
      <c r="J33" s="10">
        <f>(T33+W33)/M33</f>
        <v>8.8560885608856083E-2</v>
      </c>
      <c r="K33" s="53">
        <f>(1-B33*0.7635+1-C33*0.7562+1-D33*0.75+1-E33*0.7248+1-F33*0.7021+1-G33*0.6285+H33*0.5884+I33*0.5276+1-J33*0.3663)/11.068</f>
        <v>0.51836747777943204</v>
      </c>
      <c r="L33" s="54">
        <f>K33/0.4898*100</f>
        <v>105.83247810931647</v>
      </c>
      <c r="M33" s="8">
        <v>271</v>
      </c>
      <c r="N33" s="8">
        <v>241</v>
      </c>
      <c r="O33" s="8">
        <v>17</v>
      </c>
      <c r="P33" s="8">
        <v>57</v>
      </c>
      <c r="Q33" s="8">
        <v>12</v>
      </c>
      <c r="R33" s="8">
        <v>1</v>
      </c>
      <c r="S33" s="8">
        <v>3</v>
      </c>
      <c r="T33" s="8">
        <v>23</v>
      </c>
      <c r="U33" s="8">
        <v>58</v>
      </c>
      <c r="V33" s="8">
        <v>80</v>
      </c>
      <c r="W33" s="8">
        <v>1</v>
      </c>
      <c r="X33" s="8">
        <v>3</v>
      </c>
      <c r="Y33" s="8">
        <v>3</v>
      </c>
      <c r="Z33" s="16"/>
    </row>
    <row r="34" spans="1:26" x14ac:dyDescent="0.2">
      <c r="A34" s="7" t="s">
        <v>218</v>
      </c>
      <c r="B34" s="10">
        <f>(P34-S34)/(N34-S34-U34+Y34)</f>
        <v>0.33146067415730335</v>
      </c>
      <c r="C34" s="10">
        <f>V34/M34</f>
        <v>0.29391891891891891</v>
      </c>
      <c r="D34" s="10">
        <f>(Q34+R34+S34)/P34</f>
        <v>0.25396825396825395</v>
      </c>
      <c r="E34" s="10">
        <f>(V34+O34)/M34</f>
        <v>0.375</v>
      </c>
      <c r="F34" s="10">
        <f>(V34/N34)+((P34+T34+W34)/(N34+T34+W34+Y34))</f>
        <v>0.61833050762940056</v>
      </c>
      <c r="G34" s="10">
        <f>S34/V34</f>
        <v>4.5977011494252873E-2</v>
      </c>
      <c r="H34" s="10">
        <f>(X34+Y34)/V34</f>
        <v>0</v>
      </c>
      <c r="I34" s="10">
        <f>U34/M34</f>
        <v>0.30067567567567566</v>
      </c>
      <c r="J34" s="10">
        <f>(T34+W34)/M34</f>
        <v>8.4459459459459457E-2</v>
      </c>
      <c r="K34" s="53">
        <f>(1-B34*0.7635+1-C34*0.7562+1-D34*0.75+1-E34*0.7248+1-F34*0.7021+1-G34*0.6285+H34*0.5884+I34*0.5276+1-J34*0.3663)/11.068</f>
        <v>0.51744350231965741</v>
      </c>
      <c r="L34" s="54">
        <f>K34/0.4898*100</f>
        <v>105.64383469164096</v>
      </c>
      <c r="M34" s="8">
        <v>296</v>
      </c>
      <c r="N34" s="8">
        <v>271</v>
      </c>
      <c r="O34" s="8">
        <v>24</v>
      </c>
      <c r="P34" s="8">
        <v>63</v>
      </c>
      <c r="Q34" s="8">
        <v>12</v>
      </c>
      <c r="R34" s="8">
        <v>0</v>
      </c>
      <c r="S34" s="8">
        <v>4</v>
      </c>
      <c r="T34" s="8">
        <v>24</v>
      </c>
      <c r="U34" s="8">
        <v>89</v>
      </c>
      <c r="V34" s="8">
        <v>87</v>
      </c>
      <c r="W34" s="8">
        <v>1</v>
      </c>
      <c r="X34" s="8">
        <v>0</v>
      </c>
      <c r="Y34" s="8">
        <v>0</v>
      </c>
      <c r="Z34" s="16"/>
    </row>
    <row r="35" spans="1:26" x14ac:dyDescent="0.2">
      <c r="A35" s="7" t="s">
        <v>278</v>
      </c>
      <c r="B35" s="10">
        <f>(P35-S35)/(N35-S35-U35+Y35)</f>
        <v>0.33128834355828218</v>
      </c>
      <c r="C35" s="10">
        <f>V35/M35</f>
        <v>0.29615384615384616</v>
      </c>
      <c r="D35" s="10">
        <f>(Q35+R35+S35)/P35</f>
        <v>0.22807017543859648</v>
      </c>
      <c r="E35" s="10">
        <f>(V35+O35)/M35</f>
        <v>0.38461538461538464</v>
      </c>
      <c r="F35" s="10">
        <f>(V35/N35)+((P35+T35+W35)/(N35+T35+W35+Y35))</f>
        <v>0.64180114180114178</v>
      </c>
      <c r="G35" s="10">
        <f>S35/V35</f>
        <v>3.896103896103896E-2</v>
      </c>
      <c r="H35" s="10">
        <f>(X35+Y35)/V35</f>
        <v>2.5974025974025976E-2</v>
      </c>
      <c r="I35" s="10">
        <f>U35/M35</f>
        <v>0.26538461538461539</v>
      </c>
      <c r="J35" s="10">
        <f>(T35+W35)/M35</f>
        <v>9.2307692307692313E-2</v>
      </c>
      <c r="K35" s="53">
        <f>(1-B35*0.7635+1-C35*0.7562+1-D35*0.75+1-E35*0.7248+1-F35*0.7021+1-G35*0.6285+H35*0.5884+I35*0.5276+1-J35*0.3663)/11.068</f>
        <v>0.51677629982884654</v>
      </c>
      <c r="L35" s="54">
        <f>K35/0.4898*100</f>
        <v>105.50761531826186</v>
      </c>
      <c r="M35" s="8">
        <v>260</v>
      </c>
      <c r="N35" s="8">
        <v>234</v>
      </c>
      <c r="O35" s="8">
        <v>23</v>
      </c>
      <c r="P35" s="8">
        <v>57</v>
      </c>
      <c r="Q35" s="8">
        <v>9</v>
      </c>
      <c r="R35" s="8">
        <v>1</v>
      </c>
      <c r="S35" s="8">
        <v>3</v>
      </c>
      <c r="T35" s="8">
        <v>22</v>
      </c>
      <c r="U35" s="8">
        <v>69</v>
      </c>
      <c r="V35" s="8">
        <v>77</v>
      </c>
      <c r="W35" s="8">
        <v>2</v>
      </c>
      <c r="X35" s="8">
        <v>1</v>
      </c>
      <c r="Y35" s="8">
        <v>1</v>
      </c>
      <c r="Z35" s="16"/>
    </row>
    <row r="36" spans="1:26" x14ac:dyDescent="0.2">
      <c r="A36" s="7" t="s">
        <v>280</v>
      </c>
      <c r="B36" s="10">
        <f>(P36-S36)/(N36-S36-U36+Y36)</f>
        <v>0.25945945945945947</v>
      </c>
      <c r="C36" s="10">
        <f>V36/M36</f>
        <v>0.27413127413127414</v>
      </c>
      <c r="D36" s="10">
        <f>(Q36+R36+S36)/P36</f>
        <v>0.34</v>
      </c>
      <c r="E36" s="10">
        <f>(V36+O36)/M36</f>
        <v>0.35907335907335908</v>
      </c>
      <c r="F36" s="10">
        <f>(V36/N36)+((P36+T36+W36)/(N36+T36+W36+Y36))</f>
        <v>0.61648487343074709</v>
      </c>
      <c r="G36" s="10">
        <f>S36/V36</f>
        <v>2.8169014084507043E-2</v>
      </c>
      <c r="H36" s="10">
        <f>(X36+Y36)/V36</f>
        <v>7.0422535211267609E-2</v>
      </c>
      <c r="I36" s="10">
        <f>U36/M36</f>
        <v>0.16602316602316602</v>
      </c>
      <c r="J36" s="10">
        <f>(T36+W36)/M36</f>
        <v>0.10810810810810811</v>
      </c>
      <c r="K36" s="53">
        <f>(1-B36*0.7635+1-C36*0.7562+1-D36*0.75+1-E36*0.7248+1-F36*0.7021+1-G36*0.6285+H36*0.5884+I36*0.5276+1-J36*0.3663)/11.068</f>
        <v>0.51664622783452796</v>
      </c>
      <c r="L36" s="54">
        <f>K36/0.4898*100</f>
        <v>105.48105917405634</v>
      </c>
      <c r="M36" s="8">
        <v>259</v>
      </c>
      <c r="N36" s="8">
        <v>226</v>
      </c>
      <c r="O36" s="8">
        <v>22</v>
      </c>
      <c r="P36" s="8">
        <v>50</v>
      </c>
      <c r="Q36" s="8">
        <v>15</v>
      </c>
      <c r="R36" s="8">
        <v>0</v>
      </c>
      <c r="S36" s="8">
        <v>2</v>
      </c>
      <c r="T36" s="8">
        <v>27</v>
      </c>
      <c r="U36" s="8">
        <v>43</v>
      </c>
      <c r="V36" s="8">
        <v>71</v>
      </c>
      <c r="W36" s="8">
        <v>1</v>
      </c>
      <c r="X36" s="8">
        <v>1</v>
      </c>
      <c r="Y36" s="8">
        <v>4</v>
      </c>
      <c r="Z36" s="16"/>
    </row>
    <row r="37" spans="1:26" x14ac:dyDescent="0.2">
      <c r="A37" s="7" t="s">
        <v>252</v>
      </c>
      <c r="B37" s="10">
        <f>(P37-S37)/(N37-S37-U37+Y37)</f>
        <v>0.26344086021505375</v>
      </c>
      <c r="C37" s="10">
        <f>V37/M37</f>
        <v>0.29044117647058826</v>
      </c>
      <c r="D37" s="10">
        <f>(Q37+R37+S37)/P37</f>
        <v>0.33962264150943394</v>
      </c>
      <c r="E37" s="10">
        <f>(V37+O37)/M37</f>
        <v>0.38970588235294118</v>
      </c>
      <c r="F37" s="10">
        <f>(V37/N37)+((P37+T37+W37)/(N37+T37+W37+Y37))</f>
        <v>0.58891875746714462</v>
      </c>
      <c r="G37" s="10">
        <f>S37/V37</f>
        <v>5.0632911392405063E-2</v>
      </c>
      <c r="H37" s="10">
        <f>(X37+Y37)/V37</f>
        <v>5.0632911392405063E-2</v>
      </c>
      <c r="I37" s="10">
        <f>U37/M37</f>
        <v>0.22058823529411764</v>
      </c>
      <c r="J37" s="10">
        <f>(T37+W37)/M37</f>
        <v>7.3529411764705885E-2</v>
      </c>
      <c r="K37" s="53">
        <f>(1-B37*0.7635+1-C37*0.7562+1-D37*0.75+1-E37*0.7248+1-F37*0.7021+1-G37*0.6285+H37*0.5884+I37*0.5276+1-J37*0.3663)/11.068</f>
        <v>0.51644323915472612</v>
      </c>
      <c r="L37" s="54">
        <f>K37/0.4898*100</f>
        <v>105.43961599728992</v>
      </c>
      <c r="M37" s="8">
        <v>272</v>
      </c>
      <c r="N37" s="8">
        <v>248</v>
      </c>
      <c r="O37" s="8">
        <v>27</v>
      </c>
      <c r="P37" s="8">
        <v>53</v>
      </c>
      <c r="Q37" s="8">
        <v>14</v>
      </c>
      <c r="R37" s="8">
        <v>0</v>
      </c>
      <c r="S37" s="8">
        <v>4</v>
      </c>
      <c r="T37" s="8">
        <v>19</v>
      </c>
      <c r="U37" s="8">
        <v>60</v>
      </c>
      <c r="V37" s="8">
        <v>79</v>
      </c>
      <c r="W37" s="8">
        <v>1</v>
      </c>
      <c r="X37" s="8">
        <v>2</v>
      </c>
      <c r="Y37" s="8">
        <v>2</v>
      </c>
      <c r="Z37" s="16"/>
    </row>
    <row r="38" spans="1:26" x14ac:dyDescent="0.2">
      <c r="A38" s="7" t="s">
        <v>189</v>
      </c>
      <c r="B38" s="10">
        <f>(P38-S38)/(N38-S38-U38+Y38)</f>
        <v>0.27419354838709675</v>
      </c>
      <c r="C38" s="10">
        <f>V38/M38</f>
        <v>0.28994082840236685</v>
      </c>
      <c r="D38" s="10">
        <f>(Q38+R38+S38)/P38</f>
        <v>0.28169014084507044</v>
      </c>
      <c r="E38" s="10">
        <f>(V38+O38)/M38</f>
        <v>0.37278106508875741</v>
      </c>
      <c r="F38" s="10">
        <f>(V38/N38)+((P38+T38+W38)/(N38+T38+W38+Y38))</f>
        <v>0.63597597597597599</v>
      </c>
      <c r="G38" s="10">
        <f>S38/V38</f>
        <v>3.0612244897959183E-2</v>
      </c>
      <c r="H38" s="10">
        <f>(X38+Y38)/V38</f>
        <v>6.1224489795918366E-2</v>
      </c>
      <c r="I38" s="10">
        <f>U38/M38</f>
        <v>0.14792899408284024</v>
      </c>
      <c r="J38" s="10">
        <f>(T38+W38)/M38</f>
        <v>9.4674556213017749E-2</v>
      </c>
      <c r="K38" s="53">
        <f>(1-B38*0.7635+1-C38*0.7562+1-D38*0.75+1-E38*0.7248+1-F38*0.7021+1-G38*0.6285+H38*0.5884+I38*0.5276+1-J38*0.3663)/11.068</f>
        <v>0.51532116536325834</v>
      </c>
      <c r="L38" s="54">
        <f>K38/0.4898*100</f>
        <v>105.21052784059989</v>
      </c>
      <c r="M38" s="8">
        <v>338</v>
      </c>
      <c r="N38" s="8">
        <v>300</v>
      </c>
      <c r="O38" s="8">
        <v>28</v>
      </c>
      <c r="P38" s="8">
        <v>71</v>
      </c>
      <c r="Q38" s="8">
        <v>16</v>
      </c>
      <c r="R38" s="8">
        <v>1</v>
      </c>
      <c r="S38" s="8">
        <v>3</v>
      </c>
      <c r="T38" s="8">
        <v>27</v>
      </c>
      <c r="U38" s="8">
        <v>50</v>
      </c>
      <c r="V38" s="8">
        <v>98</v>
      </c>
      <c r="W38" s="8">
        <v>5</v>
      </c>
      <c r="X38" s="8">
        <v>5</v>
      </c>
      <c r="Y38" s="8">
        <v>1</v>
      </c>
      <c r="Z38" s="16"/>
    </row>
    <row r="39" spans="1:26" x14ac:dyDescent="0.2">
      <c r="A39" s="7" t="s">
        <v>232</v>
      </c>
      <c r="B39" s="10">
        <f>(P39-S39)/(N39-S39-U39+Y39)</f>
        <v>0.30113636363636365</v>
      </c>
      <c r="C39" s="10">
        <f>V39/M39</f>
        <v>0.28421052631578947</v>
      </c>
      <c r="D39" s="10">
        <f>(Q39+R39+S39)/P39</f>
        <v>0.22807017543859648</v>
      </c>
      <c r="E39" s="10">
        <f>(V39+O39)/M39</f>
        <v>0.40350877192982454</v>
      </c>
      <c r="F39" s="10">
        <f>(V39/N39)+((P39+T39+W39)/(N39+T39+W39+Y39))</f>
        <v>0.66179177451826288</v>
      </c>
      <c r="G39" s="10">
        <f>S39/V39</f>
        <v>4.9382716049382713E-2</v>
      </c>
      <c r="H39" s="10">
        <f>(X39+Y39)/V39</f>
        <v>4.9382716049382713E-2</v>
      </c>
      <c r="I39" s="10">
        <f>U39/M39</f>
        <v>0.23859649122807017</v>
      </c>
      <c r="J39" s="10">
        <f>(T39+W39)/M39</f>
        <v>0.12982456140350876</v>
      </c>
      <c r="K39" s="53">
        <f>(1-B39*0.7635+1-C39*0.7562+1-D39*0.75+1-E39*0.7248+1-F39*0.7021+1-G39*0.6285+H39*0.5884+I39*0.5276+1-J39*0.3663)/11.068</f>
        <v>0.51530096828848238</v>
      </c>
      <c r="L39" s="54">
        <f>K39/0.4898*100</f>
        <v>105.20640430552928</v>
      </c>
      <c r="M39" s="8">
        <v>285</v>
      </c>
      <c r="N39" s="8">
        <v>244</v>
      </c>
      <c r="O39" s="8">
        <v>34</v>
      </c>
      <c r="P39" s="8">
        <v>57</v>
      </c>
      <c r="Q39" s="8">
        <v>6</v>
      </c>
      <c r="R39" s="8">
        <v>3</v>
      </c>
      <c r="S39" s="8">
        <v>4</v>
      </c>
      <c r="T39" s="8">
        <v>32</v>
      </c>
      <c r="U39" s="8">
        <v>68</v>
      </c>
      <c r="V39" s="8">
        <v>81</v>
      </c>
      <c r="W39" s="8">
        <v>5</v>
      </c>
      <c r="X39" s="8">
        <v>0</v>
      </c>
      <c r="Y39" s="8">
        <v>4</v>
      </c>
      <c r="Z39" s="16"/>
    </row>
    <row r="40" spans="1:26" x14ac:dyDescent="0.2">
      <c r="A40" s="7" t="s">
        <v>265</v>
      </c>
      <c r="B40" s="10">
        <f>(P40-S40)/(N40-S40-U40+Y40)</f>
        <v>0.32061068702290074</v>
      </c>
      <c r="C40" s="10">
        <f>V40/M40</f>
        <v>0.27924528301886792</v>
      </c>
      <c r="D40" s="10">
        <f>(Q40+R40+S40)/P40</f>
        <v>0.34042553191489361</v>
      </c>
      <c r="E40" s="10">
        <f>(V40+O40)/M40</f>
        <v>0.37358490566037733</v>
      </c>
      <c r="F40" s="10">
        <f>(V40/N40)+((P40+T40+W40)/(N40+T40+W40+Y40))</f>
        <v>0.62362592288761276</v>
      </c>
      <c r="G40" s="10">
        <f>S40/V40</f>
        <v>6.7567567567567571E-2</v>
      </c>
      <c r="H40" s="10">
        <f>(X40+Y40)/V40</f>
        <v>2.7027027027027029E-2</v>
      </c>
      <c r="I40" s="10">
        <f>U40/M40</f>
        <v>0.3622641509433962</v>
      </c>
      <c r="J40" s="10">
        <f>(T40+W40)/M40</f>
        <v>0.12452830188679245</v>
      </c>
      <c r="K40" s="53">
        <f>(1-B40*0.7635+1-C40*0.7562+1-D40*0.75+1-E40*0.7248+1-F40*0.7021+1-G40*0.6285+H40*0.5884+I40*0.5276+1-J40*0.3663)/11.068</f>
        <v>0.51491322225912839</v>
      </c>
      <c r="L40" s="54">
        <f>K40/0.4898*100</f>
        <v>105.12724015090411</v>
      </c>
      <c r="M40" s="8">
        <v>265</v>
      </c>
      <c r="N40" s="8">
        <v>230</v>
      </c>
      <c r="O40" s="8">
        <v>25</v>
      </c>
      <c r="P40" s="8">
        <v>47</v>
      </c>
      <c r="Q40" s="8">
        <v>10</v>
      </c>
      <c r="R40" s="8">
        <v>1</v>
      </c>
      <c r="S40" s="8">
        <v>5</v>
      </c>
      <c r="T40" s="8">
        <v>31</v>
      </c>
      <c r="U40" s="8">
        <v>96</v>
      </c>
      <c r="V40" s="8">
        <v>74</v>
      </c>
      <c r="W40" s="8">
        <v>2</v>
      </c>
      <c r="X40" s="8">
        <v>0</v>
      </c>
      <c r="Y40" s="8">
        <v>2</v>
      </c>
      <c r="Z40" s="16"/>
    </row>
    <row r="41" spans="1:26" x14ac:dyDescent="0.2">
      <c r="A41" s="7" t="s">
        <v>271</v>
      </c>
      <c r="B41" s="10">
        <f>(P41-S41)/(N41-S41-U41+Y41)</f>
        <v>0.25146198830409355</v>
      </c>
      <c r="C41" s="10">
        <f>V41/M41</f>
        <v>0.29770992366412213</v>
      </c>
      <c r="D41" s="10">
        <f>(Q41+R41+S41)/P41</f>
        <v>0.30612244897959184</v>
      </c>
      <c r="E41" s="10">
        <f>(V41+O41)/M41</f>
        <v>0.38167938931297712</v>
      </c>
      <c r="F41" s="10">
        <f>(V41/N41)+((P41+T41+W41)/(N41+T41+W41+Y41))</f>
        <v>0.61543979783158065</v>
      </c>
      <c r="G41" s="10">
        <f>S41/V41</f>
        <v>7.6923076923076927E-2</v>
      </c>
      <c r="H41" s="10">
        <f>(X41+Y41)/V41</f>
        <v>2.564102564102564E-2</v>
      </c>
      <c r="I41" s="10">
        <f>U41/M41</f>
        <v>0.22519083969465647</v>
      </c>
      <c r="J41" s="10">
        <f>(T41+W41)/M41</f>
        <v>9.5419847328244281E-2</v>
      </c>
      <c r="K41" s="53">
        <f>(1-B41*0.7635+1-C41*0.7562+1-D41*0.75+1-E41*0.7248+1-F41*0.7021+1-G41*0.6285+H41*0.5884+I41*0.5276+1-J41*0.3663)/11.068</f>
        <v>0.51455968649045103</v>
      </c>
      <c r="L41" s="54">
        <f>K41/0.4898*100</f>
        <v>105.05506053296266</v>
      </c>
      <c r="M41" s="8">
        <v>262</v>
      </c>
      <c r="N41" s="8">
        <v>235</v>
      </c>
      <c r="O41" s="8">
        <v>22</v>
      </c>
      <c r="P41" s="8">
        <v>49</v>
      </c>
      <c r="Q41" s="8">
        <v>7</v>
      </c>
      <c r="R41" s="8">
        <v>2</v>
      </c>
      <c r="S41" s="8">
        <v>6</v>
      </c>
      <c r="T41" s="8">
        <v>23</v>
      </c>
      <c r="U41" s="8">
        <v>59</v>
      </c>
      <c r="V41" s="8">
        <v>78</v>
      </c>
      <c r="W41" s="8">
        <v>2</v>
      </c>
      <c r="X41" s="8">
        <v>1</v>
      </c>
      <c r="Y41" s="8">
        <v>1</v>
      </c>
      <c r="Z41" s="16"/>
    </row>
    <row r="42" spans="1:26" x14ac:dyDescent="0.2">
      <c r="A42" s="7" t="s">
        <v>202</v>
      </c>
      <c r="B42" s="10">
        <f>(P42-S42)/(N42-S42-U42+Y42)</f>
        <v>0.28499999999999998</v>
      </c>
      <c r="C42" s="10">
        <f>V42/M42</f>
        <v>0.28706624605678233</v>
      </c>
      <c r="D42" s="10">
        <f>(Q42+R42+S42)/P42</f>
        <v>0.31147540983606559</v>
      </c>
      <c r="E42" s="10">
        <f>(V42+O42)/M42</f>
        <v>0.40378548895899052</v>
      </c>
      <c r="F42" s="10">
        <f>(V42/N42)+((P42+T42+W42)/(N42+T42+W42+Y42))</f>
        <v>0.62246835443037973</v>
      </c>
      <c r="G42" s="10">
        <f>S42/V42</f>
        <v>4.3956043956043959E-2</v>
      </c>
      <c r="H42" s="10">
        <f>(X42+Y42)/V42</f>
        <v>4.3956043956043959E-2</v>
      </c>
      <c r="I42" s="10">
        <f>U42/M42</f>
        <v>0.24921135646687698</v>
      </c>
      <c r="J42" s="10">
        <f>(T42+W42)/M42</f>
        <v>0.10410094637223975</v>
      </c>
      <c r="K42" s="53">
        <f>(1-B42*0.7635+1-C42*0.7562+1-D42*0.75+1-E42*0.7248+1-F42*0.7021+1-G42*0.6285+H42*0.5884+I42*0.5276+1-J42*0.3663)/11.068</f>
        <v>0.51442056297116934</v>
      </c>
      <c r="L42" s="54">
        <f>K42/0.4898*100</f>
        <v>105.02665638447719</v>
      </c>
      <c r="M42" s="8">
        <v>317</v>
      </c>
      <c r="N42" s="8">
        <v>280</v>
      </c>
      <c r="O42" s="8">
        <v>37</v>
      </c>
      <c r="P42" s="8">
        <v>61</v>
      </c>
      <c r="Q42" s="8">
        <v>12</v>
      </c>
      <c r="R42" s="8">
        <v>3</v>
      </c>
      <c r="S42" s="8">
        <v>4</v>
      </c>
      <c r="T42" s="8">
        <v>30</v>
      </c>
      <c r="U42" s="8">
        <v>79</v>
      </c>
      <c r="V42" s="8">
        <v>91</v>
      </c>
      <c r="W42" s="8">
        <v>3</v>
      </c>
      <c r="X42" s="8">
        <v>1</v>
      </c>
      <c r="Y42" s="8">
        <v>3</v>
      </c>
      <c r="Z42" s="16"/>
    </row>
    <row r="43" spans="1:26" x14ac:dyDescent="0.2">
      <c r="A43" s="7" t="s">
        <v>49</v>
      </c>
      <c r="B43" s="10">
        <f>(P43-S43)/(N43-S43-U43+Y43)</f>
        <v>0.25223214285714285</v>
      </c>
      <c r="C43" s="10">
        <f>V43/M43</f>
        <v>0.29032258064516131</v>
      </c>
      <c r="D43" s="10">
        <f>(Q43+R43+S43)/P43</f>
        <v>0.36153846153846153</v>
      </c>
      <c r="E43" s="10">
        <f>(V43+O43)/M43</f>
        <v>0.37768817204301075</v>
      </c>
      <c r="F43" s="10">
        <f>(V43/N43)+((P43+T43+W43)/(N43+T43+W43+Y43))</f>
        <v>0.59962796804902063</v>
      </c>
      <c r="G43" s="10">
        <f>S43/V43</f>
        <v>7.8703703703703706E-2</v>
      </c>
      <c r="H43" s="10">
        <f>(X43+Y43)/V43</f>
        <v>1.3888888888888888E-2</v>
      </c>
      <c r="I43" s="10">
        <f>U43/M43</f>
        <v>0.271505376344086</v>
      </c>
      <c r="J43" s="10">
        <f>(T43+W43)/M43</f>
        <v>9.9462365591397844E-2</v>
      </c>
      <c r="K43" s="53">
        <f>(1-B43*0.7635+1-C43*0.7562+1-D43*0.75+1-E43*0.7248+1-F43*0.7021+1-G43*0.6285+H43*0.5884+I43*0.5276+1-J43*0.3663)/11.068</f>
        <v>0.51386862218235618</v>
      </c>
      <c r="L43" s="54">
        <f>K43/0.4898*100</f>
        <v>104.91396941248594</v>
      </c>
      <c r="M43" s="8">
        <v>744</v>
      </c>
      <c r="N43" s="8">
        <v>666</v>
      </c>
      <c r="O43" s="8">
        <v>65</v>
      </c>
      <c r="P43" s="8">
        <v>130</v>
      </c>
      <c r="Q43" s="8">
        <v>25</v>
      </c>
      <c r="R43" s="8">
        <v>5</v>
      </c>
      <c r="S43" s="8">
        <v>17</v>
      </c>
      <c r="T43" s="8">
        <v>68</v>
      </c>
      <c r="U43" s="8">
        <v>202</v>
      </c>
      <c r="V43" s="8">
        <v>216</v>
      </c>
      <c r="W43" s="8">
        <v>6</v>
      </c>
      <c r="X43" s="8">
        <v>2</v>
      </c>
      <c r="Y43" s="8">
        <v>1</v>
      </c>
      <c r="Z43" s="16"/>
    </row>
    <row r="44" spans="1:26" x14ac:dyDescent="0.2">
      <c r="A44" s="7" t="s">
        <v>105</v>
      </c>
      <c r="B44" s="10">
        <f>(P44-S44)/(N44-S44-U44+Y44)</f>
        <v>0.29439252336448596</v>
      </c>
      <c r="C44" s="10">
        <f>V44/M44</f>
        <v>0.30360205831903947</v>
      </c>
      <c r="D44" s="10">
        <f>(Q44+R44+S44)/P44</f>
        <v>0.21052631578947367</v>
      </c>
      <c r="E44" s="10">
        <f>(V44+O44)/M44</f>
        <v>0.38936535162950259</v>
      </c>
      <c r="F44" s="10">
        <f>(V44/N44)+((P44+T44+W44)/(N44+T44+W44+Y44))</f>
        <v>0.65255145797598624</v>
      </c>
      <c r="G44" s="10">
        <f>S44/V44</f>
        <v>3.954802259887006E-2</v>
      </c>
      <c r="H44" s="10">
        <f>(X44+Y44)/V44</f>
        <v>1.6949152542372881E-2</v>
      </c>
      <c r="I44" s="10">
        <f>U44/M44</f>
        <v>0.16466552315608921</v>
      </c>
      <c r="J44" s="10">
        <f>(T44+W44)/M44</f>
        <v>8.9193825042881647E-2</v>
      </c>
      <c r="K44" s="53">
        <f>(1-B44*0.7635+1-C44*0.7562+1-D44*0.75+1-E44*0.7248+1-F44*0.7021+1-G44*0.6285+H44*0.5884+I44*0.5276+1-J44*0.3663)/11.068</f>
        <v>0.51379717117986412</v>
      </c>
      <c r="L44" s="54">
        <f>K44/0.4898*100</f>
        <v>104.89938162104208</v>
      </c>
      <c r="M44" s="8">
        <v>583</v>
      </c>
      <c r="N44" s="8">
        <v>528</v>
      </c>
      <c r="O44" s="8">
        <v>50</v>
      </c>
      <c r="P44" s="8">
        <v>133</v>
      </c>
      <c r="Q44" s="8">
        <v>19</v>
      </c>
      <c r="R44" s="8">
        <v>2</v>
      </c>
      <c r="S44" s="8">
        <v>7</v>
      </c>
      <c r="T44" s="8">
        <v>50</v>
      </c>
      <c r="U44" s="8">
        <v>96</v>
      </c>
      <c r="V44" s="8">
        <v>177</v>
      </c>
      <c r="W44" s="8">
        <v>2</v>
      </c>
      <c r="X44" s="8">
        <v>0</v>
      </c>
      <c r="Y44" s="8">
        <v>3</v>
      </c>
      <c r="Z44" s="16"/>
    </row>
    <row r="45" spans="1:26" x14ac:dyDescent="0.2">
      <c r="A45" s="7" t="s">
        <v>28</v>
      </c>
      <c r="B45" s="10">
        <f>(P45-S45)/(N45-S45-U45+Y45)</f>
        <v>0.28239202657807311</v>
      </c>
      <c r="C45" s="10">
        <f>V45/M45</f>
        <v>0.32920792079207922</v>
      </c>
      <c r="D45" s="10">
        <f>(Q45+R45+S45)/P45</f>
        <v>0.23655913978494625</v>
      </c>
      <c r="E45" s="10">
        <f>(V45+O45)/M45</f>
        <v>0.41584158415841582</v>
      </c>
      <c r="F45" s="10">
        <f>(V45/N45)+((P45+T45+W45)/(N45+T45+W45+Y45))</f>
        <v>0.62749999999999995</v>
      </c>
      <c r="G45" s="10">
        <f>S45/V45</f>
        <v>6.0150375939849621E-2</v>
      </c>
      <c r="H45" s="10">
        <f>(X45+Y45)/V45</f>
        <v>4.5112781954887216E-2</v>
      </c>
      <c r="I45" s="10">
        <f>U45/M45</f>
        <v>0.18069306930693069</v>
      </c>
      <c r="J45" s="10">
        <f>(T45+W45)/M45</f>
        <v>4.4554455445544552E-2</v>
      </c>
      <c r="K45" s="53">
        <f>(1-B45*0.7635+1-C45*0.7562+1-D45*0.75+1-E45*0.7248+1-F45*0.7021+1-G45*0.6285+H45*0.5884+I45*0.5276+1-J45*0.3663)/11.068</f>
        <v>0.51353548869973209</v>
      </c>
      <c r="L45" s="54">
        <f>K45/0.4898*100</f>
        <v>104.84595522656841</v>
      </c>
      <c r="M45" s="8">
        <v>808</v>
      </c>
      <c r="N45" s="8">
        <v>760</v>
      </c>
      <c r="O45" s="8">
        <v>70</v>
      </c>
      <c r="P45" s="8">
        <v>186</v>
      </c>
      <c r="Q45" s="8">
        <v>24</v>
      </c>
      <c r="R45" s="8">
        <v>4</v>
      </c>
      <c r="S45" s="8">
        <v>16</v>
      </c>
      <c r="T45" s="8">
        <v>29</v>
      </c>
      <c r="U45" s="8">
        <v>146</v>
      </c>
      <c r="V45" s="8">
        <v>266</v>
      </c>
      <c r="W45" s="8">
        <v>7</v>
      </c>
      <c r="X45" s="8">
        <v>8</v>
      </c>
      <c r="Y45" s="8">
        <v>4</v>
      </c>
      <c r="Z45" s="16"/>
    </row>
    <row r="46" spans="1:26" x14ac:dyDescent="0.2">
      <c r="A46" s="7" t="s">
        <v>274</v>
      </c>
      <c r="B46" s="10">
        <f>(P46-S46)/(N46-S46-U46+Y46)</f>
        <v>0.2774566473988439</v>
      </c>
      <c r="C46" s="10">
        <f>V46/M46</f>
        <v>0.29118773946360155</v>
      </c>
      <c r="D46" s="10">
        <f>(Q46+R46+S46)/P46</f>
        <v>0.35294117647058826</v>
      </c>
      <c r="E46" s="10">
        <f>(V46+O46)/M46</f>
        <v>0.36781609195402298</v>
      </c>
      <c r="F46" s="10">
        <f>(V46/N46)+((P46+T46+W46)/(N46+T46+W46+Y46))</f>
        <v>0.61297954489443851</v>
      </c>
      <c r="G46" s="10">
        <f>S46/V46</f>
        <v>3.9473684210526314E-2</v>
      </c>
      <c r="H46" s="10">
        <f>(X46+Y46)/V46</f>
        <v>2.6315789473684209E-2</v>
      </c>
      <c r="I46" s="10">
        <f>U46/M46</f>
        <v>0.22605363984674329</v>
      </c>
      <c r="J46" s="10">
        <f>(T46+W46)/M46</f>
        <v>9.1954022988505746E-2</v>
      </c>
      <c r="K46" s="53">
        <f>(1-B46*0.7635+1-C46*0.7562+1-D46*0.75+1-E46*0.7248+1-F46*0.7021+1-G46*0.6285+H46*0.5884+I46*0.5276+1-J46*0.3663)/11.068</f>
        <v>0.51342174725510092</v>
      </c>
      <c r="L46" s="54">
        <f>K46/0.4898*100</f>
        <v>104.82273320847304</v>
      </c>
      <c r="M46" s="8">
        <v>261</v>
      </c>
      <c r="N46" s="8">
        <v>235</v>
      </c>
      <c r="O46" s="8">
        <v>20</v>
      </c>
      <c r="P46" s="8">
        <v>51</v>
      </c>
      <c r="Q46" s="8">
        <v>14</v>
      </c>
      <c r="R46" s="8">
        <v>1</v>
      </c>
      <c r="S46" s="8">
        <v>3</v>
      </c>
      <c r="T46" s="8">
        <v>22</v>
      </c>
      <c r="U46" s="8">
        <v>59</v>
      </c>
      <c r="V46" s="8">
        <v>76</v>
      </c>
      <c r="W46" s="8">
        <v>2</v>
      </c>
      <c r="X46" s="8">
        <v>2</v>
      </c>
      <c r="Y46" s="8">
        <v>0</v>
      </c>
      <c r="Z46" s="16"/>
    </row>
    <row r="47" spans="1:26" x14ac:dyDescent="0.2">
      <c r="A47" s="7" t="s">
        <v>178</v>
      </c>
      <c r="B47" s="10">
        <f>(P47-S47)/(N47-S47-U47+Y47)</f>
        <v>0.25321888412017168</v>
      </c>
      <c r="C47" s="10">
        <f>V47/M47</f>
        <v>0.29859154929577464</v>
      </c>
      <c r="D47" s="10">
        <f>(Q47+R47+S47)/P47</f>
        <v>0.29411764705882354</v>
      </c>
      <c r="E47" s="10">
        <f>(V47+O47)/M47</f>
        <v>0.4</v>
      </c>
      <c r="F47" s="10">
        <f>(V47/N47)+((P47+T47+W47)/(N47+T47+W47+Y47))</f>
        <v>0.64615014615014621</v>
      </c>
      <c r="G47" s="10">
        <f>S47/V47</f>
        <v>8.4905660377358486E-2</v>
      </c>
      <c r="H47" s="10">
        <f>(X47+Y47)/V47</f>
        <v>8.4905660377358486E-2</v>
      </c>
      <c r="I47" s="10">
        <f>U47/M47</f>
        <v>0.2</v>
      </c>
      <c r="J47" s="10">
        <f>(T47+W47)/M47</f>
        <v>0.10704225352112676</v>
      </c>
      <c r="K47" s="53">
        <f>(1-B47*0.7635+1-C47*0.7562+1-D47*0.75+1-E47*0.7248+1-F47*0.7021+1-G47*0.6285+H47*0.5884+I47*0.5276+1-J47*0.3663)/11.068</f>
        <v>0.5131557557864771</v>
      </c>
      <c r="L47" s="54">
        <f>K47/0.4898*100</f>
        <v>104.76842706951348</v>
      </c>
      <c r="M47" s="8">
        <v>355</v>
      </c>
      <c r="N47" s="8">
        <v>308</v>
      </c>
      <c r="O47" s="8">
        <v>36</v>
      </c>
      <c r="P47" s="8">
        <v>68</v>
      </c>
      <c r="Q47" s="8">
        <v>11</v>
      </c>
      <c r="R47" s="8">
        <v>0</v>
      </c>
      <c r="S47" s="8">
        <v>9</v>
      </c>
      <c r="T47" s="8">
        <v>36</v>
      </c>
      <c r="U47" s="8">
        <v>71</v>
      </c>
      <c r="V47" s="8">
        <v>106</v>
      </c>
      <c r="W47" s="8">
        <v>2</v>
      </c>
      <c r="X47" s="8">
        <v>4</v>
      </c>
      <c r="Y47" s="8">
        <v>5</v>
      </c>
      <c r="Z47" s="16"/>
    </row>
    <row r="48" spans="1:26" x14ac:dyDescent="0.2">
      <c r="A48" s="7" t="s">
        <v>17</v>
      </c>
      <c r="B48" s="10">
        <f>(P48-S48)/(N48-S48-U48+Y48)</f>
        <v>0.26680672268907563</v>
      </c>
      <c r="C48" s="10">
        <f>V48/M48</f>
        <v>0.30600461893764436</v>
      </c>
      <c r="D48" s="10">
        <f>(Q48+R48+S48)/P48</f>
        <v>0.42666666666666669</v>
      </c>
      <c r="E48" s="10">
        <f>(V48+O48)/M48</f>
        <v>0.38221709006928406</v>
      </c>
      <c r="F48" s="10">
        <f>(V48/N48)+((P48+T48+W48)/(N48+T48+W48+Y48))</f>
        <v>0.57959663121857785</v>
      </c>
      <c r="G48" s="10">
        <f>S48/V48</f>
        <v>8.6792452830188674E-2</v>
      </c>
      <c r="H48" s="10">
        <f>(X48+Y48)/V48</f>
        <v>2.2641509433962263E-2</v>
      </c>
      <c r="I48" s="10">
        <f>U48/M48</f>
        <v>0.3464203233256351</v>
      </c>
      <c r="J48" s="10">
        <f>(T48+W48)/M48</f>
        <v>7.2748267898383373E-2</v>
      </c>
      <c r="K48" s="53">
        <f>(1-B48*0.7635+1-C48*0.7562+1-D48*0.75+1-E48*0.7248+1-F48*0.7021+1-G48*0.6285+H48*0.5884+I48*0.5276+1-J48*0.3663)/11.068</f>
        <v>0.51281383378460976</v>
      </c>
      <c r="L48" s="54">
        <f>K48/0.4898*100</f>
        <v>104.69861857586969</v>
      </c>
      <c r="M48" s="8">
        <v>866</v>
      </c>
      <c r="N48" s="8">
        <v>797</v>
      </c>
      <c r="O48" s="8">
        <v>66</v>
      </c>
      <c r="P48" s="8">
        <v>150</v>
      </c>
      <c r="Q48" s="8">
        <v>36</v>
      </c>
      <c r="R48" s="8">
        <v>5</v>
      </c>
      <c r="S48" s="8">
        <v>23</v>
      </c>
      <c r="T48" s="8">
        <v>51</v>
      </c>
      <c r="U48" s="8">
        <v>300</v>
      </c>
      <c r="V48" s="8">
        <v>265</v>
      </c>
      <c r="W48" s="8">
        <v>12</v>
      </c>
      <c r="X48" s="8">
        <v>4</v>
      </c>
      <c r="Y48" s="8">
        <v>2</v>
      </c>
      <c r="Z48" s="16"/>
    </row>
    <row r="49" spans="1:26" x14ac:dyDescent="0.2">
      <c r="A49" s="7" t="s">
        <v>222</v>
      </c>
      <c r="B49" s="10">
        <f>(P49-S49)/(N49-S49-U49+Y49)</f>
        <v>0.26905829596412556</v>
      </c>
      <c r="C49" s="10">
        <f>V49/M49</f>
        <v>0.30821917808219179</v>
      </c>
      <c r="D49" s="10">
        <f>(Q49+R49+S49)/P49</f>
        <v>0.28125</v>
      </c>
      <c r="E49" s="10">
        <f>(V49+O49)/M49</f>
        <v>0.36986301369863012</v>
      </c>
      <c r="F49" s="10">
        <f>(V49/N49)+((P49+T49+W49)/(N49+T49+W49+Y49))</f>
        <v>0.63135354157049806</v>
      </c>
      <c r="G49" s="10">
        <f>S49/V49</f>
        <v>4.4444444444444446E-2</v>
      </c>
      <c r="H49" s="10">
        <f>(X49+Y49)/V49</f>
        <v>2.2222222222222223E-2</v>
      </c>
      <c r="I49" s="10">
        <f>U49/M49</f>
        <v>0.14383561643835616</v>
      </c>
      <c r="J49" s="10">
        <f>(T49+W49)/M49</f>
        <v>7.5342465753424653E-2</v>
      </c>
      <c r="K49" s="53">
        <f>(1-B49*0.7635+1-C49*0.7562+1-D49*0.75+1-E49*0.7248+1-F49*0.7021+1-G49*0.6285+H49*0.5884+I49*0.5276+1-J49*0.3663)/11.068</f>
        <v>0.51252647840168442</v>
      </c>
      <c r="L49" s="54">
        <f>K49/0.4898*100</f>
        <v>104.63995067408828</v>
      </c>
      <c r="M49" s="8">
        <v>292</v>
      </c>
      <c r="N49" s="8">
        <v>268</v>
      </c>
      <c r="O49" s="8">
        <v>18</v>
      </c>
      <c r="P49" s="8">
        <v>64</v>
      </c>
      <c r="Q49" s="8">
        <v>14</v>
      </c>
      <c r="R49" s="8">
        <v>0</v>
      </c>
      <c r="S49" s="8">
        <v>4</v>
      </c>
      <c r="T49" s="8">
        <v>22</v>
      </c>
      <c r="U49" s="8">
        <v>42</v>
      </c>
      <c r="V49" s="8">
        <v>90</v>
      </c>
      <c r="W49" s="8">
        <v>0</v>
      </c>
      <c r="X49" s="8">
        <v>1</v>
      </c>
      <c r="Y49" s="8">
        <v>1</v>
      </c>
      <c r="Z49" s="16"/>
    </row>
    <row r="50" spans="1:26" x14ac:dyDescent="0.2">
      <c r="A50" s="7" t="s">
        <v>32</v>
      </c>
      <c r="B50" s="10">
        <f>(P50-S50)/(N50-S50-U50+Y50)</f>
        <v>0.28770301624129929</v>
      </c>
      <c r="C50" s="10">
        <f>V50/M50</f>
        <v>0.30037546933667086</v>
      </c>
      <c r="D50" s="10">
        <f>(Q50+R50+S50)/P50</f>
        <v>0.39860139860139859</v>
      </c>
      <c r="E50" s="10">
        <f>(V50+O50)/M50</f>
        <v>0.38548185231539422</v>
      </c>
      <c r="F50" s="10">
        <f>(V50/N50)+((P50+T50+W50)/(N50+T50+W50+Y50))</f>
        <v>0.60045710834717325</v>
      </c>
      <c r="G50" s="10">
        <f>S50/V50</f>
        <v>7.9166666666666663E-2</v>
      </c>
      <c r="H50" s="10">
        <f>(X50+Y50)/V50</f>
        <v>2.0833333333333332E-2</v>
      </c>
      <c r="I50" s="10">
        <f>U50/M50</f>
        <v>0.34543178973717148</v>
      </c>
      <c r="J50" s="10">
        <f>(T50+W50)/M50</f>
        <v>8.8861076345431791E-2</v>
      </c>
      <c r="K50" s="53">
        <f>(1-B50*0.7635+1-C50*0.7562+1-D50*0.75+1-E50*0.7248+1-F50*0.7021+1-G50*0.6285+H50*0.5884+I50*0.5276+1-J50*0.3663)/11.068</f>
        <v>0.51187817756061749</v>
      </c>
      <c r="L50" s="54">
        <f>K50/0.4898*100</f>
        <v>104.50759035537311</v>
      </c>
      <c r="M50" s="8">
        <v>799</v>
      </c>
      <c r="N50" s="8">
        <v>723</v>
      </c>
      <c r="O50" s="8">
        <v>68</v>
      </c>
      <c r="P50" s="8">
        <v>143</v>
      </c>
      <c r="Q50" s="8">
        <v>36</v>
      </c>
      <c r="R50" s="8">
        <v>2</v>
      </c>
      <c r="S50" s="8">
        <v>19</v>
      </c>
      <c r="T50" s="8">
        <v>64</v>
      </c>
      <c r="U50" s="8">
        <v>276</v>
      </c>
      <c r="V50" s="8">
        <v>240</v>
      </c>
      <c r="W50" s="8">
        <v>7</v>
      </c>
      <c r="X50" s="8">
        <v>2</v>
      </c>
      <c r="Y50" s="8">
        <v>3</v>
      </c>
      <c r="Z50" s="16"/>
    </row>
    <row r="51" spans="1:26" x14ac:dyDescent="0.2">
      <c r="A51" s="7" t="s">
        <v>88</v>
      </c>
      <c r="B51" s="10">
        <f>(P51-S51)/(N51-S51-U51+Y51)</f>
        <v>0.3225058004640371</v>
      </c>
      <c r="C51" s="10">
        <f>V51/M51</f>
        <v>0.31987577639751552</v>
      </c>
      <c r="D51" s="10">
        <f>(Q51+R51+S51)/P51</f>
        <v>0.25</v>
      </c>
      <c r="E51" s="10">
        <f>(V51+O51)/M51</f>
        <v>0.40527950310559008</v>
      </c>
      <c r="F51" s="10">
        <f>(V51/N51)+((P51+T51+W51)/(N51+T51+W51+Y51))</f>
        <v>0.65062507905721634</v>
      </c>
      <c r="G51" s="10">
        <f>S51/V51</f>
        <v>4.3689320388349516E-2</v>
      </c>
      <c r="H51" s="10">
        <f>(X51+Y51)/V51</f>
        <v>2.9126213592233011E-2</v>
      </c>
      <c r="I51" s="10">
        <f>U51/M51</f>
        <v>0.24068322981366461</v>
      </c>
      <c r="J51" s="10">
        <f>(T51+W51)/M51</f>
        <v>7.1428571428571425E-2</v>
      </c>
      <c r="K51" s="53">
        <f>(1-B51*0.7635+1-C51*0.7562+1-D51*0.75+1-E51*0.7248+1-F51*0.7021+1-G51*0.6285+H51*0.5884+I51*0.5276+1-J51*0.3663)/11.068</f>
        <v>0.51177499276526017</v>
      </c>
      <c r="L51" s="54">
        <f>K51/0.4898*100</f>
        <v>104.48652363521032</v>
      </c>
      <c r="M51" s="8">
        <v>644</v>
      </c>
      <c r="N51" s="8">
        <v>592</v>
      </c>
      <c r="O51" s="8">
        <v>55</v>
      </c>
      <c r="P51" s="8">
        <v>148</v>
      </c>
      <c r="Q51" s="8">
        <v>25</v>
      </c>
      <c r="R51" s="8">
        <v>3</v>
      </c>
      <c r="S51" s="8">
        <v>9</v>
      </c>
      <c r="T51" s="8">
        <v>39</v>
      </c>
      <c r="U51" s="8">
        <v>155</v>
      </c>
      <c r="V51" s="8">
        <v>206</v>
      </c>
      <c r="W51" s="8">
        <v>7</v>
      </c>
      <c r="X51" s="8">
        <v>3</v>
      </c>
      <c r="Y51" s="8">
        <v>3</v>
      </c>
      <c r="Z51" s="16"/>
    </row>
    <row r="52" spans="1:26" x14ac:dyDescent="0.2">
      <c r="A52" s="7" t="s">
        <v>264</v>
      </c>
      <c r="B52" s="10">
        <f>(P52-S52)/(N52-S52-U52+Y52)</f>
        <v>0.28025477707006369</v>
      </c>
      <c r="C52" s="10">
        <f>V52/M52</f>
        <v>0.28947368421052633</v>
      </c>
      <c r="D52" s="10">
        <f>(Q52+R52+S52)/P52</f>
        <v>0.3</v>
      </c>
      <c r="E52" s="10">
        <f>(V52+O52)/M52</f>
        <v>0.38721804511278196</v>
      </c>
      <c r="F52" s="10">
        <f>(V52/N52)+((P52+T52+W52)/(N52+T52+W52+Y52))</f>
        <v>0.65442635966653429</v>
      </c>
      <c r="G52" s="10">
        <f>S52/V52</f>
        <v>7.792207792207792E-2</v>
      </c>
      <c r="H52" s="10">
        <f>(X52+Y52)/V52</f>
        <v>3.896103896103896E-2</v>
      </c>
      <c r="I52" s="10">
        <f>U52/M52</f>
        <v>0.25187969924812031</v>
      </c>
      <c r="J52" s="10">
        <f>(T52+W52)/M52</f>
        <v>0.12781954887218044</v>
      </c>
      <c r="K52" s="53">
        <f>(1-B52*0.7635+1-C52*0.7562+1-D52*0.75+1-E52*0.7248+1-F52*0.7021+1-G52*0.6285+H52*0.5884+I52*0.5276+1-J52*0.3663)/11.068</f>
        <v>0.51156660366908802</v>
      </c>
      <c r="L52" s="54">
        <f>K52/0.4898*100</f>
        <v>104.44397788262312</v>
      </c>
      <c r="M52" s="8">
        <v>266</v>
      </c>
      <c r="N52" s="8">
        <v>229</v>
      </c>
      <c r="O52" s="8">
        <v>26</v>
      </c>
      <c r="P52" s="8">
        <v>50</v>
      </c>
      <c r="Q52" s="8">
        <v>9</v>
      </c>
      <c r="R52" s="8">
        <v>0</v>
      </c>
      <c r="S52" s="8">
        <v>6</v>
      </c>
      <c r="T52" s="8">
        <v>31</v>
      </c>
      <c r="U52" s="8">
        <v>67</v>
      </c>
      <c r="V52" s="8">
        <v>77</v>
      </c>
      <c r="W52" s="8">
        <v>3</v>
      </c>
      <c r="X52" s="8">
        <v>2</v>
      </c>
      <c r="Y52" s="8">
        <v>1</v>
      </c>
      <c r="Z52" s="16"/>
    </row>
    <row r="53" spans="1:26" x14ac:dyDescent="0.2">
      <c r="A53" s="7" t="s">
        <v>291</v>
      </c>
      <c r="B53" s="10">
        <f>(P53-S53)/(N53-S53-U53+Y53)</f>
        <v>0.2808988764044944</v>
      </c>
      <c r="C53" s="10">
        <f>V53/M53</f>
        <v>0.32793522267206476</v>
      </c>
      <c r="D53" s="10">
        <f>(Q53+R53+S53)/P53</f>
        <v>0.25454545454545452</v>
      </c>
      <c r="E53" s="10">
        <f>(V53+O53)/M53</f>
        <v>0.41700404858299595</v>
      </c>
      <c r="F53" s="10">
        <f>(V53/N53)+((P53+T53+W53)/(N53+T53+W53+Y53))</f>
        <v>0.63826463592146832</v>
      </c>
      <c r="G53" s="10">
        <f>S53/V53</f>
        <v>6.1728395061728392E-2</v>
      </c>
      <c r="H53" s="10">
        <f>(X53+Y53)/V53</f>
        <v>3.7037037037037035E-2</v>
      </c>
      <c r="I53" s="10">
        <f>U53/M53</f>
        <v>0.19433198380566802</v>
      </c>
      <c r="J53" s="10">
        <f>(T53+W53)/M53</f>
        <v>6.0728744939271252E-2</v>
      </c>
      <c r="K53" s="53">
        <f>(1-B53*0.7635+1-C53*0.7562+1-D53*0.75+1-E53*0.7248+1-F53*0.7021+1-G53*0.6285+H53*0.5884+I53*0.5276+1-J53*0.3663)/11.068</f>
        <v>0.51134358311880701</v>
      </c>
      <c r="L53" s="54">
        <f>K53/0.4898*100</f>
        <v>104.3984448997156</v>
      </c>
      <c r="M53" s="8">
        <v>247</v>
      </c>
      <c r="N53" s="8">
        <v>229</v>
      </c>
      <c r="O53" s="8">
        <v>22</v>
      </c>
      <c r="P53" s="8">
        <v>55</v>
      </c>
      <c r="Q53" s="8">
        <v>7</v>
      </c>
      <c r="R53" s="8">
        <v>2</v>
      </c>
      <c r="S53" s="8">
        <v>5</v>
      </c>
      <c r="T53" s="8">
        <v>13</v>
      </c>
      <c r="U53" s="8">
        <v>48</v>
      </c>
      <c r="V53" s="8">
        <v>81</v>
      </c>
      <c r="W53" s="8">
        <v>2</v>
      </c>
      <c r="X53" s="8">
        <v>1</v>
      </c>
      <c r="Y53" s="8">
        <v>2</v>
      </c>
      <c r="Z53" s="16"/>
    </row>
    <row r="54" spans="1:26" x14ac:dyDescent="0.2">
      <c r="A54" s="7" t="s">
        <v>283</v>
      </c>
      <c r="B54" s="10">
        <f>(P54-S54)/(N54-S54-U54+Y54)</f>
        <v>0.31210191082802546</v>
      </c>
      <c r="C54" s="10">
        <f>V54/M54</f>
        <v>0.31372549019607843</v>
      </c>
      <c r="D54" s="10">
        <f>(Q54+R54+S54)/P54</f>
        <v>0.32075471698113206</v>
      </c>
      <c r="E54" s="10">
        <f>(V54+O54)/M54</f>
        <v>0.40784313725490196</v>
      </c>
      <c r="F54" s="10">
        <f>(V54/N54)+((P54+T54+W54)/(N54+T54+W54+Y54))</f>
        <v>0.61851060990257567</v>
      </c>
      <c r="G54" s="10">
        <f>S54/V54</f>
        <v>0.05</v>
      </c>
      <c r="H54" s="10">
        <f>(X54+Y54)/V54</f>
        <v>1.2500000000000001E-2</v>
      </c>
      <c r="I54" s="10">
        <f>U54/M54</f>
        <v>0.29411764705882354</v>
      </c>
      <c r="J54" s="10">
        <f>(T54+W54)/M54</f>
        <v>7.0588235294117646E-2</v>
      </c>
      <c r="K54" s="53">
        <f>(1-B54*0.7635+1-C54*0.7562+1-D54*0.75+1-E54*0.7248+1-F54*0.7021+1-G54*0.6285+H54*0.5884+I54*0.5276+1-J54*0.3663)/11.068</f>
        <v>0.51132037699365085</v>
      </c>
      <c r="L54" s="54">
        <f>K54/0.4898*100</f>
        <v>104.39370702197851</v>
      </c>
      <c r="M54" s="8">
        <v>255</v>
      </c>
      <c r="N54" s="8">
        <v>236</v>
      </c>
      <c r="O54" s="8">
        <v>24</v>
      </c>
      <c r="P54" s="8">
        <v>53</v>
      </c>
      <c r="Q54" s="8">
        <v>11</v>
      </c>
      <c r="R54" s="8">
        <v>2</v>
      </c>
      <c r="S54" s="8">
        <v>4</v>
      </c>
      <c r="T54" s="8">
        <v>16</v>
      </c>
      <c r="U54" s="8">
        <v>75</v>
      </c>
      <c r="V54" s="8">
        <v>80</v>
      </c>
      <c r="W54" s="8">
        <v>2</v>
      </c>
      <c r="X54" s="8">
        <v>1</v>
      </c>
      <c r="Y54" s="8">
        <v>0</v>
      </c>
      <c r="Z54" s="16"/>
    </row>
    <row r="55" spans="1:26" x14ac:dyDescent="0.2">
      <c r="A55" s="7" t="s">
        <v>31</v>
      </c>
      <c r="B55" s="10">
        <f>(P55-S55)/(N55-S55-U55+Y55)</f>
        <v>0.30434782608695654</v>
      </c>
      <c r="C55" s="10">
        <f>V55/M55</f>
        <v>0.3125</v>
      </c>
      <c r="D55" s="10">
        <f>(Q55+R55+S55)/P55</f>
        <v>0.35802469135802467</v>
      </c>
      <c r="E55" s="10">
        <f>(V55+O55)/M55</f>
        <v>0.4</v>
      </c>
      <c r="F55" s="10">
        <f>(V55/N55)+((P55+T55+W55)/(N55+T55+W55+Y55))</f>
        <v>0.60668882974226124</v>
      </c>
      <c r="G55" s="10">
        <f>S55/V55</f>
        <v>0.06</v>
      </c>
      <c r="H55" s="10">
        <f>(X55+Y55)/V55</f>
        <v>0.02</v>
      </c>
      <c r="I55" s="10">
        <f>U55/M55</f>
        <v>0.3075</v>
      </c>
      <c r="J55" s="10">
        <f>(T55+W55)/M55</f>
        <v>6.6250000000000003E-2</v>
      </c>
      <c r="K55" s="53">
        <f>(1-B55*0.7635+1-C55*0.7562+1-D55*0.75+1-E55*0.7248+1-F55*0.7021+1-G55*0.6285+H55*0.5884+I55*0.5276+1-J55*0.3663)/11.068</f>
        <v>0.51128937603018154</v>
      </c>
      <c r="L55" s="54">
        <f>K55/0.4898*100</f>
        <v>104.38737771134781</v>
      </c>
      <c r="M55" s="8">
        <v>800</v>
      </c>
      <c r="N55" s="8">
        <v>742</v>
      </c>
      <c r="O55" s="8">
        <v>70</v>
      </c>
      <c r="P55" s="8">
        <v>162</v>
      </c>
      <c r="Q55" s="8">
        <v>43</v>
      </c>
      <c r="R55" s="8">
        <v>0</v>
      </c>
      <c r="S55" s="8">
        <v>15</v>
      </c>
      <c r="T55" s="8">
        <v>48</v>
      </c>
      <c r="U55" s="8">
        <v>246</v>
      </c>
      <c r="V55" s="8">
        <v>250</v>
      </c>
      <c r="W55" s="8">
        <v>5</v>
      </c>
      <c r="X55" s="8">
        <v>3</v>
      </c>
      <c r="Y55" s="8">
        <v>2</v>
      </c>
      <c r="Z55" s="16"/>
    </row>
    <row r="56" spans="1:26" x14ac:dyDescent="0.2">
      <c r="A56" s="7" t="s">
        <v>292</v>
      </c>
      <c r="B56" s="10">
        <f>(P56-S56)/(N56-S56-U56+Y56)</f>
        <v>0.21818181818181817</v>
      </c>
      <c r="C56" s="10">
        <f>V56/M56</f>
        <v>0.26315789473684209</v>
      </c>
      <c r="D56" s="70">
        <f>(Q56+R56+S56)/P56</f>
        <v>0.58064516129032262</v>
      </c>
      <c r="E56" s="10">
        <f>(V56+O56)/M56</f>
        <v>0.34008097165991902</v>
      </c>
      <c r="F56" s="10">
        <f>(V56/N56)+((P56+T56+W56)/(N56+T56+W56+Y56))</f>
        <v>0.5653269208748426</v>
      </c>
      <c r="G56" s="10">
        <f>S56/V56</f>
        <v>0.1076923076923077</v>
      </c>
      <c r="H56" s="10">
        <f>(X56+Y56)/V56</f>
        <v>1.5384615384615385E-2</v>
      </c>
      <c r="I56" s="10">
        <f>U56/M56</f>
        <v>0.38866396761133604</v>
      </c>
      <c r="J56" s="10">
        <f>(T56+W56)/M56</f>
        <v>0.13360323886639677</v>
      </c>
      <c r="K56" s="53">
        <f>(1-B56*0.7635+1-C56*0.7562+1-D56*0.75+1-E56*0.7248+1-F56*0.7021+1-G56*0.6285+H56*0.5884+I56*0.5276+1-J56*0.3663)/11.068</f>
        <v>0.51075311950377456</v>
      </c>
      <c r="L56" s="54">
        <f>K56/0.4898*100</f>
        <v>104.27789291624634</v>
      </c>
      <c r="M56" s="8">
        <v>247</v>
      </c>
      <c r="N56" s="8">
        <v>213</v>
      </c>
      <c r="O56" s="8">
        <v>19</v>
      </c>
      <c r="P56" s="8">
        <v>31</v>
      </c>
      <c r="Q56" s="8">
        <v>9</v>
      </c>
      <c r="R56" s="8">
        <v>2</v>
      </c>
      <c r="S56" s="8">
        <v>7</v>
      </c>
      <c r="T56" s="8">
        <v>31</v>
      </c>
      <c r="U56" s="8">
        <v>96</v>
      </c>
      <c r="V56" s="8">
        <v>65</v>
      </c>
      <c r="W56" s="8">
        <v>2</v>
      </c>
      <c r="X56" s="8">
        <v>1</v>
      </c>
      <c r="Y56" s="8">
        <v>0</v>
      </c>
      <c r="Z56" s="16"/>
    </row>
    <row r="57" spans="1:26" x14ac:dyDescent="0.2">
      <c r="A57" s="7" t="s">
        <v>249</v>
      </c>
      <c r="B57" s="10">
        <f>(P57-S57)/(N57-S57-U57+Y57)</f>
        <v>0.26506024096385544</v>
      </c>
      <c r="C57" s="10">
        <f>V57/M57</f>
        <v>0.32116788321167883</v>
      </c>
      <c r="D57" s="10">
        <f>(Q57+R57+S57)/P57</f>
        <v>0.36538461538461536</v>
      </c>
      <c r="E57" s="10">
        <f>(V57+O57)/M57</f>
        <v>0.3978102189781022</v>
      </c>
      <c r="F57" s="10">
        <f>(V57/N57)+((P57+T57+W57)/(N57+T57+W57+Y57))</f>
        <v>0.61983701228270749</v>
      </c>
      <c r="G57" s="10">
        <f>S57/V57</f>
        <v>9.0909090909090912E-2</v>
      </c>
      <c r="H57" s="10">
        <f>(X57+Y57)/V57</f>
        <v>4.5454545454545456E-2</v>
      </c>
      <c r="I57" s="10">
        <f>U57/M57</f>
        <v>0.28832116788321166</v>
      </c>
      <c r="J57" s="10">
        <f>(T57+W57)/M57</f>
        <v>7.6642335766423361E-2</v>
      </c>
      <c r="K57" s="53">
        <f>(1-B57*0.7635+1-C57*0.7562+1-D57*0.75+1-E57*0.7248+1-F57*0.7021+1-G57*0.6285+H57*0.5884+I57*0.5276+1-J57*0.3663)/11.068</f>
        <v>0.51055779993268691</v>
      </c>
      <c r="L57" s="54">
        <f>K57/0.4898*100</f>
        <v>104.23801550279438</v>
      </c>
      <c r="M57" s="8">
        <v>274</v>
      </c>
      <c r="N57" s="8">
        <v>249</v>
      </c>
      <c r="O57" s="8">
        <v>21</v>
      </c>
      <c r="P57" s="8">
        <v>52</v>
      </c>
      <c r="Q57" s="8">
        <v>10</v>
      </c>
      <c r="R57" s="8">
        <v>1</v>
      </c>
      <c r="S57" s="8">
        <v>8</v>
      </c>
      <c r="T57" s="8">
        <v>17</v>
      </c>
      <c r="U57" s="8">
        <v>79</v>
      </c>
      <c r="V57" s="8">
        <v>88</v>
      </c>
      <c r="W57" s="8">
        <v>4</v>
      </c>
      <c r="X57" s="8">
        <v>0</v>
      </c>
      <c r="Y57" s="8">
        <v>4</v>
      </c>
      <c r="Z57" s="16"/>
    </row>
    <row r="58" spans="1:26" x14ac:dyDescent="0.2">
      <c r="A58" s="7" t="s">
        <v>240</v>
      </c>
      <c r="B58" s="10">
        <f>(P58-S58)/(N58-S58-U58+Y58)</f>
        <v>0.29050279329608941</v>
      </c>
      <c r="C58" s="10">
        <f>V58/M58</f>
        <v>0.31914893617021278</v>
      </c>
      <c r="D58" s="10">
        <f>(Q58+R58+S58)/P58</f>
        <v>0.2711864406779661</v>
      </c>
      <c r="E58" s="10">
        <f>(V58+O58)/M58</f>
        <v>0.41134751773049644</v>
      </c>
      <c r="F58" s="10">
        <f>(V58/N58)+((P58+T58+W58)/(N58+T58+W58+Y58))</f>
        <v>0.64452079366393455</v>
      </c>
      <c r="G58" s="10">
        <f>S58/V58</f>
        <v>7.7777777777777779E-2</v>
      </c>
      <c r="H58" s="10">
        <f>(X58+Y58)/V58</f>
        <v>1.1111111111111112E-2</v>
      </c>
      <c r="I58" s="10">
        <f>U58/M58</f>
        <v>0.25531914893617019</v>
      </c>
      <c r="J58" s="10">
        <f>(T58+W58)/M58</f>
        <v>8.5106382978723402E-2</v>
      </c>
      <c r="K58" s="53">
        <f>(1-B58*0.7635+1-C58*0.7562+1-D58*0.75+1-E58*0.7248+1-F58*0.7021+1-G58*0.6285+H58*0.5884+I58*0.5276+1-J58*0.3663)/11.068</f>
        <v>0.50993806383570617</v>
      </c>
      <c r="L58" s="54">
        <f>K58/0.4898*100</f>
        <v>104.11148710406415</v>
      </c>
      <c r="M58" s="8">
        <v>282</v>
      </c>
      <c r="N58" s="8">
        <v>257</v>
      </c>
      <c r="O58" s="8">
        <v>26</v>
      </c>
      <c r="P58" s="8">
        <v>59</v>
      </c>
      <c r="Q58" s="8">
        <v>8</v>
      </c>
      <c r="R58" s="8">
        <v>1</v>
      </c>
      <c r="S58" s="8">
        <v>7</v>
      </c>
      <c r="T58" s="8">
        <v>21</v>
      </c>
      <c r="U58" s="8">
        <v>72</v>
      </c>
      <c r="V58" s="8">
        <v>90</v>
      </c>
      <c r="W58" s="8">
        <v>3</v>
      </c>
      <c r="X58" s="8">
        <v>0</v>
      </c>
      <c r="Y58" s="8">
        <v>1</v>
      </c>
      <c r="Z58" s="16"/>
    </row>
    <row r="59" spans="1:26" x14ac:dyDescent="0.2">
      <c r="A59" s="7" t="s">
        <v>18</v>
      </c>
      <c r="B59" s="10">
        <f>(P59-S59)/(N59-S59-U59+Y59)</f>
        <v>0.2879581151832461</v>
      </c>
      <c r="C59" s="10">
        <f>V59/M59</f>
        <v>0.32109004739336494</v>
      </c>
      <c r="D59" s="10">
        <f>(Q59+R59+S59)/P59</f>
        <v>0.26923076923076922</v>
      </c>
      <c r="E59" s="10">
        <f>(V59+O59)/M59</f>
        <v>0.39691943127962087</v>
      </c>
      <c r="F59" s="10">
        <f>(V59/N59)+((P59+T59+W59)/(N59+T59+W59+Y59))</f>
        <v>0.66550101318957111</v>
      </c>
      <c r="G59" s="10">
        <f>S59/V59</f>
        <v>6.273062730627306E-2</v>
      </c>
      <c r="H59" s="10">
        <f>(X59+Y59)/V59</f>
        <v>4.0590405904059039E-2</v>
      </c>
      <c r="I59" s="10">
        <f>U59/M59</f>
        <v>0.20497630331753555</v>
      </c>
      <c r="J59" s="10">
        <f>(T59+W59)/M59</f>
        <v>9.004739336492891E-2</v>
      </c>
      <c r="K59" s="53">
        <f>(1-B59*0.7635+1-C59*0.7562+1-D59*0.75+1-E59*0.7248+1-F59*0.7021+1-G59*0.6285+H59*0.5884+I59*0.5276+1-J59*0.3663)/11.068</f>
        <v>0.50958578570261115</v>
      </c>
      <c r="L59" s="54">
        <f>K59/0.4898*100</f>
        <v>104.03956425124767</v>
      </c>
      <c r="M59" s="8">
        <v>844</v>
      </c>
      <c r="N59" s="8">
        <v>757</v>
      </c>
      <c r="O59" s="8">
        <v>64</v>
      </c>
      <c r="P59" s="8">
        <v>182</v>
      </c>
      <c r="Q59" s="8">
        <v>26</v>
      </c>
      <c r="R59" s="8">
        <v>6</v>
      </c>
      <c r="S59" s="8">
        <v>17</v>
      </c>
      <c r="T59" s="8">
        <v>70</v>
      </c>
      <c r="U59" s="8">
        <v>173</v>
      </c>
      <c r="V59" s="8">
        <v>271</v>
      </c>
      <c r="W59" s="8">
        <v>6</v>
      </c>
      <c r="X59" s="8">
        <v>5</v>
      </c>
      <c r="Y59" s="8">
        <v>6</v>
      </c>
      <c r="Z59" s="16"/>
    </row>
    <row r="60" spans="1:26" x14ac:dyDescent="0.2">
      <c r="A60" s="7" t="s">
        <v>111</v>
      </c>
      <c r="B60" s="10">
        <f>(P60-S60)/(N60-S60-U60+Y60)</f>
        <v>0.26</v>
      </c>
      <c r="C60" s="10">
        <f>V60/M60</f>
        <v>0.31826401446654612</v>
      </c>
      <c r="D60" s="10">
        <f>(Q60+R60+S60)/P60</f>
        <v>0.35849056603773582</v>
      </c>
      <c r="E60" s="10">
        <f>(V60+O60)/M60</f>
        <v>0.4050632911392405</v>
      </c>
      <c r="F60" s="10">
        <f>(V60/N60)+((P60+T60+W60)/(N60+T60+W60+Y60))</f>
        <v>0.63251302687922406</v>
      </c>
      <c r="G60" s="10">
        <f>S60/V60</f>
        <v>8.5227272727272721E-2</v>
      </c>
      <c r="H60" s="10">
        <f>(X60+Y60)/V60</f>
        <v>5.6818181818181816E-2</v>
      </c>
      <c r="I60" s="10">
        <f>U60/M60</f>
        <v>0.24412296564195299</v>
      </c>
      <c r="J60" s="10">
        <f>(T60+W60)/M60</f>
        <v>8.3182640144665462E-2</v>
      </c>
      <c r="K60" s="53">
        <f>(1-B60*0.7635+1-C60*0.7562+1-D60*0.75+1-E60*0.7248+1-F60*0.7021+1-G60*0.6285+H60*0.5884+I60*0.5276+1-J60*0.3663)/11.068</f>
        <v>0.50889677547912016</v>
      </c>
      <c r="L60" s="54">
        <f>K60/0.4898*100</f>
        <v>103.89889250288284</v>
      </c>
      <c r="M60" s="8">
        <v>553</v>
      </c>
      <c r="N60" s="8">
        <v>497</v>
      </c>
      <c r="O60" s="8">
        <v>48</v>
      </c>
      <c r="P60" s="8">
        <v>106</v>
      </c>
      <c r="Q60" s="8">
        <v>21</v>
      </c>
      <c r="R60" s="8">
        <v>2</v>
      </c>
      <c r="S60" s="8">
        <v>15</v>
      </c>
      <c r="T60" s="8">
        <v>42</v>
      </c>
      <c r="U60" s="8">
        <v>135</v>
      </c>
      <c r="V60" s="8">
        <v>176</v>
      </c>
      <c r="W60" s="8">
        <v>4</v>
      </c>
      <c r="X60" s="8">
        <v>7</v>
      </c>
      <c r="Y60" s="8">
        <v>3</v>
      </c>
      <c r="Z60" s="16"/>
    </row>
    <row r="61" spans="1:26" x14ac:dyDescent="0.2">
      <c r="A61" s="7" t="s">
        <v>100</v>
      </c>
      <c r="B61" s="10">
        <f>(P61-S61)/(N61-S61-U61+Y61)</f>
        <v>0.25806451612903225</v>
      </c>
      <c r="C61" s="10">
        <f>V61/M61</f>
        <v>0.30406504065040652</v>
      </c>
      <c r="D61" s="10">
        <f>(Q61+R61+S61)/P61</f>
        <v>0.35185185185185186</v>
      </c>
      <c r="E61" s="10">
        <f>(V61+O61)/M61</f>
        <v>0.4</v>
      </c>
      <c r="F61" s="10">
        <f>(V61/N61)+((P61+T61+W61)/(N61+T61+W61+Y61))</f>
        <v>0.63539365409967319</v>
      </c>
      <c r="G61" s="10">
        <f>S61/V61</f>
        <v>0.10695187165775401</v>
      </c>
      <c r="H61" s="10">
        <f>(X61+Y61)/V61</f>
        <v>1.6042780748663103E-2</v>
      </c>
      <c r="I61" s="10">
        <f>U61/M61</f>
        <v>0.29593495934959352</v>
      </c>
      <c r="J61" s="10">
        <f>(T61+W61)/M61</f>
        <v>0.11382113821138211</v>
      </c>
      <c r="K61" s="53">
        <f>(1-B61*0.7635+1-C61*0.7562+1-D61*0.75+1-E61*0.7248+1-F61*0.7021+1-G61*0.6285+H61*0.5884+I61*0.5276+1-J61*0.3663)/11.068</f>
        <v>0.50865358757182944</v>
      </c>
      <c r="L61" s="54">
        <f>K61/0.4898*100</f>
        <v>103.8492420522314</v>
      </c>
      <c r="M61" s="8">
        <v>615</v>
      </c>
      <c r="N61" s="8">
        <v>542</v>
      </c>
      <c r="O61" s="8">
        <v>59</v>
      </c>
      <c r="P61" s="8">
        <v>108</v>
      </c>
      <c r="Q61" s="8">
        <v>17</v>
      </c>
      <c r="R61" s="8">
        <v>1</v>
      </c>
      <c r="S61" s="8">
        <v>20</v>
      </c>
      <c r="T61" s="8">
        <v>59</v>
      </c>
      <c r="U61" s="8">
        <v>182</v>
      </c>
      <c r="V61" s="8">
        <v>187</v>
      </c>
      <c r="W61" s="8">
        <v>11</v>
      </c>
      <c r="X61" s="8">
        <v>2</v>
      </c>
      <c r="Y61" s="8">
        <v>1</v>
      </c>
      <c r="Z61" s="16"/>
    </row>
    <row r="62" spans="1:26" x14ac:dyDescent="0.2">
      <c r="A62" s="7" t="s">
        <v>137</v>
      </c>
      <c r="B62" s="10">
        <f>(P62-S62)/(N62-S62-U62+Y62)</f>
        <v>0.25465838509316768</v>
      </c>
      <c r="C62" s="10">
        <f>V62/M62</f>
        <v>0.29158110882956878</v>
      </c>
      <c r="D62" s="10">
        <f>(Q62+R62+S62)/P62</f>
        <v>0.34065934065934067</v>
      </c>
      <c r="E62" s="10">
        <f>(V62+O62)/M62</f>
        <v>0.40246406570841892</v>
      </c>
      <c r="F62" s="10">
        <f>(V62/N62)+((P62+T62+W62)/(N62+T62+W62+Y62))</f>
        <v>0.64577124151072463</v>
      </c>
      <c r="G62" s="10">
        <f>S62/V62</f>
        <v>6.3380281690140844E-2</v>
      </c>
      <c r="H62" s="10">
        <f>(X62+Y62)/V62</f>
        <v>4.2253521126760563E-2</v>
      </c>
      <c r="I62" s="10">
        <f>U62/M62</f>
        <v>0.19507186858316222</v>
      </c>
      <c r="J62" s="10">
        <f>(T62+W62)/M62</f>
        <v>0.12114989733059549</v>
      </c>
      <c r="K62" s="53">
        <f>(1-B62*0.7635+1-C62*0.7562+1-D62*0.75+1-E62*0.7248+1-F62*0.7021+1-G62*0.6285+H62*0.5884+I62*0.5276+1-J62*0.3663)/11.068</f>
        <v>0.5084973269570664</v>
      </c>
      <c r="L62" s="54">
        <f>K62/0.4898*100</f>
        <v>103.8173391092418</v>
      </c>
      <c r="M62" s="8">
        <v>487</v>
      </c>
      <c r="N62" s="8">
        <v>422</v>
      </c>
      <c r="O62" s="8">
        <v>54</v>
      </c>
      <c r="P62" s="8">
        <v>91</v>
      </c>
      <c r="Q62" s="8">
        <v>20</v>
      </c>
      <c r="R62" s="8">
        <v>2</v>
      </c>
      <c r="S62" s="8">
        <v>9</v>
      </c>
      <c r="T62" s="8">
        <v>57</v>
      </c>
      <c r="U62" s="8">
        <v>95</v>
      </c>
      <c r="V62" s="8">
        <v>142</v>
      </c>
      <c r="W62" s="8">
        <v>2</v>
      </c>
      <c r="X62" s="8">
        <v>2</v>
      </c>
      <c r="Y62" s="8">
        <v>4</v>
      </c>
      <c r="Z62" s="16"/>
    </row>
    <row r="63" spans="1:26" x14ac:dyDescent="0.2">
      <c r="A63" s="7" t="s">
        <v>161</v>
      </c>
      <c r="B63" s="10">
        <f>(P63-S63)/(N63-S63-U63+Y63)</f>
        <v>0.2563176895306859</v>
      </c>
      <c r="C63" s="10">
        <f>V63/M63</f>
        <v>0.32569974554707382</v>
      </c>
      <c r="D63" s="10">
        <f>(Q63+R63+S63)/P63</f>
        <v>0.36249999999999999</v>
      </c>
      <c r="E63" s="10">
        <f>(V63+O63)/M63</f>
        <v>0.38931297709923662</v>
      </c>
      <c r="F63" s="10">
        <f>(V63/N63)+((P63+T63+W63)/(N63+T63+W63+Y63))</f>
        <v>0.62047422274694997</v>
      </c>
      <c r="G63" s="10">
        <f>S63/V63</f>
        <v>7.03125E-2</v>
      </c>
      <c r="H63" s="10">
        <f>(X63+Y63)/V63</f>
        <v>3.125E-2</v>
      </c>
      <c r="I63" s="10">
        <f>U63/M63</f>
        <v>0.20610687022900764</v>
      </c>
      <c r="J63" s="10">
        <f>(T63+W63)/M63</f>
        <v>6.3613231552162849E-2</v>
      </c>
      <c r="K63" s="53">
        <f>(1-B63*0.7635+1-C63*0.7562+1-D63*0.75+1-E63*0.7248+1-F63*0.7021+1-G63*0.6285+H63*0.5884+I63*0.5276+1-J63*0.3663)/11.068</f>
        <v>0.50848932513857337</v>
      </c>
      <c r="L63" s="54">
        <f>K63/0.4898*100</f>
        <v>103.81570541824692</v>
      </c>
      <c r="M63" s="8">
        <v>393</v>
      </c>
      <c r="N63" s="8">
        <v>363</v>
      </c>
      <c r="O63" s="8">
        <v>25</v>
      </c>
      <c r="P63" s="8">
        <v>80</v>
      </c>
      <c r="Q63" s="8">
        <v>19</v>
      </c>
      <c r="R63" s="8">
        <v>1</v>
      </c>
      <c r="S63" s="8">
        <v>9</v>
      </c>
      <c r="T63" s="8">
        <v>22</v>
      </c>
      <c r="U63" s="8">
        <v>81</v>
      </c>
      <c r="V63" s="8">
        <v>128</v>
      </c>
      <c r="W63" s="8">
        <v>3</v>
      </c>
      <c r="X63" s="8">
        <v>0</v>
      </c>
      <c r="Y63" s="8">
        <v>4</v>
      </c>
      <c r="Z63" s="16"/>
    </row>
    <row r="64" spans="1:26" x14ac:dyDescent="0.2">
      <c r="A64" s="7" t="s">
        <v>260</v>
      </c>
      <c r="B64" s="10">
        <f>(P64-S64)/(N64-S64-U64+Y64)</f>
        <v>0.29775280898876405</v>
      </c>
      <c r="C64" s="10">
        <f>V64/M64</f>
        <v>0.30597014925373134</v>
      </c>
      <c r="D64" s="10">
        <f>(Q64+R64+S64)/P64</f>
        <v>0.26315789473684209</v>
      </c>
      <c r="E64" s="10">
        <f>(V64+O64)/M64</f>
        <v>0.41044776119402987</v>
      </c>
      <c r="F64" s="10">
        <f>(V64/N64)+((P64+T64+W64)/(N64+T64+W64+Y64))</f>
        <v>0.66663519340320398</v>
      </c>
      <c r="G64" s="10">
        <f>S64/V64</f>
        <v>4.878048780487805E-2</v>
      </c>
      <c r="H64" s="10">
        <f>(X64+Y64)/V64</f>
        <v>1.2195121951219513E-2</v>
      </c>
      <c r="I64" s="10">
        <f>U64/M64</f>
        <v>0.20895522388059701</v>
      </c>
      <c r="J64" s="10">
        <f>(T64+W64)/M64</f>
        <v>0.10820895522388059</v>
      </c>
      <c r="K64" s="53">
        <f>(1-B64*0.7635+1-C64*0.7562+1-D64*0.75+1-E64*0.7248+1-F64*0.7021+1-G64*0.6285+H64*0.5884+I64*0.5276+1-J64*0.3663)/11.068</f>
        <v>0.50826802356420131</v>
      </c>
      <c r="L64" s="54">
        <f>K64/0.4898*100</f>
        <v>103.77052338999617</v>
      </c>
      <c r="M64" s="8">
        <v>268</v>
      </c>
      <c r="N64" s="8">
        <v>238</v>
      </c>
      <c r="O64" s="8">
        <v>28</v>
      </c>
      <c r="P64" s="8">
        <v>57</v>
      </c>
      <c r="Q64" s="8">
        <v>9</v>
      </c>
      <c r="R64" s="8">
        <v>2</v>
      </c>
      <c r="S64" s="8">
        <v>4</v>
      </c>
      <c r="T64" s="8">
        <v>27</v>
      </c>
      <c r="U64" s="8">
        <v>56</v>
      </c>
      <c r="V64" s="8">
        <v>82</v>
      </c>
      <c r="W64" s="8">
        <v>2</v>
      </c>
      <c r="X64" s="8">
        <v>1</v>
      </c>
      <c r="Y64" s="8">
        <v>0</v>
      </c>
      <c r="Z64" s="16"/>
    </row>
    <row r="65" spans="1:26" x14ac:dyDescent="0.2">
      <c r="A65" s="7" t="s">
        <v>22</v>
      </c>
      <c r="B65" s="10">
        <f>(P65-S65)/(N65-S65-U65+Y65)</f>
        <v>0.27350427350427353</v>
      </c>
      <c r="C65" s="10">
        <f>V65/M65</f>
        <v>0.33733493397358943</v>
      </c>
      <c r="D65" s="10">
        <f>(Q65+R65+S65)/P65</f>
        <v>0.41025641025641024</v>
      </c>
      <c r="E65" s="10">
        <f>(V65+O65)/M65</f>
        <v>0.41296518607442978</v>
      </c>
      <c r="F65" s="10">
        <f>(V65/N65)+((P65+T65+W65)/(N65+T65+W65+Y65))</f>
        <v>0.60167239076071133</v>
      </c>
      <c r="G65" s="10">
        <f>S65/V65</f>
        <v>9.9644128113879002E-2</v>
      </c>
      <c r="H65" s="10">
        <f>(X65+Y65)/V65</f>
        <v>2.491103202846975E-2</v>
      </c>
      <c r="I65" s="10">
        <f>U65/M65</f>
        <v>0.34813925570228094</v>
      </c>
      <c r="J65" s="10">
        <f>(T65+W65)/M65</f>
        <v>5.4021608643457383E-2</v>
      </c>
      <c r="K65" s="53">
        <f>(1-B65*0.7635+1-C65*0.7562+1-D65*0.75+1-E65*0.7248+1-F65*0.7021+1-G65*0.6285+H65*0.5884+I65*0.5276+1-J65*0.3663)/11.068</f>
        <v>0.50800186328016927</v>
      </c>
      <c r="L65" s="54">
        <f>K65/0.4898*100</f>
        <v>103.71618278484469</v>
      </c>
      <c r="M65" s="8">
        <v>833</v>
      </c>
      <c r="N65" s="8">
        <v>781</v>
      </c>
      <c r="O65" s="8">
        <v>63</v>
      </c>
      <c r="P65" s="8">
        <v>156</v>
      </c>
      <c r="Q65" s="8">
        <v>31</v>
      </c>
      <c r="R65" s="8">
        <v>5</v>
      </c>
      <c r="S65" s="8">
        <v>28</v>
      </c>
      <c r="T65" s="8">
        <v>37</v>
      </c>
      <c r="U65" s="8">
        <v>290</v>
      </c>
      <c r="V65" s="8">
        <v>281</v>
      </c>
      <c r="W65" s="8">
        <v>8</v>
      </c>
      <c r="X65" s="8">
        <v>2</v>
      </c>
      <c r="Y65" s="8">
        <v>5</v>
      </c>
      <c r="Z65" s="16"/>
    </row>
    <row r="66" spans="1:26" x14ac:dyDescent="0.2">
      <c r="A66" s="7" t="s">
        <v>269</v>
      </c>
      <c r="B66" s="10">
        <f>(P66-S66)/(N66-S66-U66+Y66)</f>
        <v>0.25342465753424659</v>
      </c>
      <c r="C66" s="10">
        <f>V66/M66</f>
        <v>0.30418250950570341</v>
      </c>
      <c r="D66" s="10">
        <f>(Q66+R66+S66)/P66</f>
        <v>0.4</v>
      </c>
      <c r="E66" s="10">
        <f>(V66+O66)/M66</f>
        <v>0.39163498098859317</v>
      </c>
      <c r="F66" s="10">
        <f>(V66/N66)+((P66+T66+W66)/(N66+T66+W66+Y66))</f>
        <v>0.61799207183884797</v>
      </c>
      <c r="G66" s="10">
        <f>S66/V66</f>
        <v>0.1</v>
      </c>
      <c r="H66" s="10">
        <f>(X66+Y66)/V66</f>
        <v>0</v>
      </c>
      <c r="I66" s="10">
        <f>U66/M66</f>
        <v>0.30798479087452474</v>
      </c>
      <c r="J66" s="10">
        <f>(T66+W66)/M66</f>
        <v>0.10646387832699619</v>
      </c>
      <c r="K66" s="53">
        <f>(1-B66*0.7635+1-C66*0.7562+1-D66*0.75+1-E66*0.7248+1-F66*0.7021+1-G66*0.6285+H66*0.5884+I66*0.5276+1-J66*0.3663)/11.068</f>
        <v>0.50771442441814441</v>
      </c>
      <c r="L66" s="54">
        <f>K66/0.4898*100</f>
        <v>103.65749783955582</v>
      </c>
      <c r="M66" s="8">
        <v>263</v>
      </c>
      <c r="N66" s="8">
        <v>235</v>
      </c>
      <c r="O66" s="8">
        <v>23</v>
      </c>
      <c r="P66" s="8">
        <v>45</v>
      </c>
      <c r="Q66" s="8">
        <v>9</v>
      </c>
      <c r="R66" s="8">
        <v>1</v>
      </c>
      <c r="S66" s="8">
        <v>8</v>
      </c>
      <c r="T66" s="8">
        <v>27</v>
      </c>
      <c r="U66" s="8">
        <v>81</v>
      </c>
      <c r="V66" s="8">
        <v>80</v>
      </c>
      <c r="W66" s="8">
        <v>1</v>
      </c>
      <c r="X66" s="8">
        <v>0</v>
      </c>
      <c r="Y66" s="8">
        <v>0</v>
      </c>
      <c r="Z66" s="16"/>
    </row>
    <row r="67" spans="1:26" x14ac:dyDescent="0.2">
      <c r="A67" s="7" t="s">
        <v>254</v>
      </c>
      <c r="B67" s="10">
        <f>(P67-S67)/(N67-S67-U67+Y67)</f>
        <v>0.29629629629629628</v>
      </c>
      <c r="C67" s="10">
        <f>V67/M67</f>
        <v>0.31617647058823528</v>
      </c>
      <c r="D67" s="10">
        <f>(Q67+R67+S67)/P67</f>
        <v>0.27272727272727271</v>
      </c>
      <c r="E67" s="10">
        <f>(V67+O67)/M67</f>
        <v>0.42279411764705882</v>
      </c>
      <c r="F67" s="10">
        <f>(V67/N67)+((P67+T67+W67)/(N67+T67+W67+Y67))</f>
        <v>0.66419543023821093</v>
      </c>
      <c r="G67" s="10">
        <f>S67/V67</f>
        <v>8.1395348837209308E-2</v>
      </c>
      <c r="H67" s="10">
        <f>(X67+Y67)/V67</f>
        <v>1.1627906976744186E-2</v>
      </c>
      <c r="I67" s="10">
        <f>U67/M67</f>
        <v>0.27205882352941174</v>
      </c>
      <c r="J67" s="10">
        <f>(T67+W67)/M67</f>
        <v>0.10661764705882353</v>
      </c>
      <c r="K67" s="53">
        <f>(1-B67*0.7635+1-C67*0.7562+1-D67*0.75+1-E67*0.7248+1-F67*0.7021+1-G67*0.6285+H67*0.5884+I67*0.5276+1-J67*0.3663)/11.068</f>
        <v>0.50754752105439693</v>
      </c>
      <c r="L67" s="54">
        <f>K67/0.4898*100</f>
        <v>103.62342202008921</v>
      </c>
      <c r="M67" s="8">
        <v>272</v>
      </c>
      <c r="N67" s="8">
        <v>242</v>
      </c>
      <c r="O67" s="8">
        <v>29</v>
      </c>
      <c r="P67" s="8">
        <v>55</v>
      </c>
      <c r="Q67" s="8">
        <v>6</v>
      </c>
      <c r="R67" s="8">
        <v>2</v>
      </c>
      <c r="S67" s="8">
        <v>7</v>
      </c>
      <c r="T67" s="8">
        <v>27</v>
      </c>
      <c r="U67" s="8">
        <v>74</v>
      </c>
      <c r="V67" s="8">
        <v>86</v>
      </c>
      <c r="W67" s="8">
        <v>2</v>
      </c>
      <c r="X67" s="8">
        <v>0</v>
      </c>
      <c r="Y67" s="8">
        <v>1</v>
      </c>
      <c r="Z67" s="16"/>
    </row>
    <row r="68" spans="1:26" x14ac:dyDescent="0.2">
      <c r="A68" s="7" t="s">
        <v>284</v>
      </c>
      <c r="B68" s="10">
        <f>(P68-S68)/(N68-S68-U68+Y68)</f>
        <v>0.31210191082802546</v>
      </c>
      <c r="C68" s="10">
        <f>V68/M68</f>
        <v>0.30588235294117649</v>
      </c>
      <c r="D68" s="10">
        <f>(Q68+R68+S68)/P68</f>
        <v>0.34615384615384615</v>
      </c>
      <c r="E68" s="10">
        <f>(V68+O68)/M68</f>
        <v>0.41176470588235292</v>
      </c>
      <c r="F68" s="10">
        <f>(V68/N68)+((P68+T68+W68)/(N68+T68+W68+Y68))</f>
        <v>0.64525486945710742</v>
      </c>
      <c r="G68" s="10">
        <f>S68/V68</f>
        <v>3.8461538461538464E-2</v>
      </c>
      <c r="H68" s="10">
        <f>(X68+Y68)/V68</f>
        <v>2.564102564102564E-2</v>
      </c>
      <c r="I68" s="10">
        <f>U68/M68</f>
        <v>0.27058823529411763</v>
      </c>
      <c r="J68" s="10">
        <f>(T68+W68)/M68</f>
        <v>9.8039215686274508E-2</v>
      </c>
      <c r="K68" s="53">
        <f>(1-B68*0.7635+1-C68*0.7562+1-D68*0.75+1-E68*0.7248+1-F68*0.7021+1-G68*0.6285+H68*0.5884+I68*0.5276+1-J68*0.3663)/11.068</f>
        <v>0.50750548963709174</v>
      </c>
      <c r="L68" s="54">
        <f>K68/0.4898*100</f>
        <v>103.61484067723393</v>
      </c>
      <c r="M68" s="8">
        <v>255</v>
      </c>
      <c r="N68" s="8">
        <v>228</v>
      </c>
      <c r="O68" s="8">
        <v>27</v>
      </c>
      <c r="P68" s="8">
        <v>52</v>
      </c>
      <c r="Q68" s="8">
        <v>13</v>
      </c>
      <c r="R68" s="8">
        <v>2</v>
      </c>
      <c r="S68" s="8">
        <v>3</v>
      </c>
      <c r="T68" s="8">
        <v>20</v>
      </c>
      <c r="U68" s="8">
        <v>69</v>
      </c>
      <c r="V68" s="8">
        <v>78</v>
      </c>
      <c r="W68" s="8">
        <v>5</v>
      </c>
      <c r="X68" s="8">
        <v>1</v>
      </c>
      <c r="Y68" s="8">
        <v>1</v>
      </c>
      <c r="Z68" s="16"/>
    </row>
    <row r="69" spans="1:26" x14ac:dyDescent="0.2">
      <c r="A69" s="7" t="s">
        <v>198</v>
      </c>
      <c r="B69" s="10">
        <f>(P69-S69)/(N69-S69-U69+Y69)</f>
        <v>0.28229665071770332</v>
      </c>
      <c r="C69" s="10">
        <f>V69/M69</f>
        <v>0.34259259259259262</v>
      </c>
      <c r="D69" s="10">
        <f>(Q69+R69+S69)/P69</f>
        <v>0.33823529411764708</v>
      </c>
      <c r="E69" s="10">
        <f>(V69+O69)/M69</f>
        <v>0.41358024691358025</v>
      </c>
      <c r="F69" s="10">
        <f>(V69/N69)+((P69+T69+W69)/(N69+T69+W69+Y69))</f>
        <v>0.62162543741995346</v>
      </c>
      <c r="G69" s="10">
        <f>S69/V69</f>
        <v>8.1081081081081086E-2</v>
      </c>
      <c r="H69" s="10">
        <f>(X69+Y69)/V69</f>
        <v>9.0090090090090089E-3</v>
      </c>
      <c r="I69" s="10">
        <f>U69/M69</f>
        <v>0.27469135802469136</v>
      </c>
      <c r="J69" s="10">
        <f>(T69+W69)/M69</f>
        <v>4.9382716049382713E-2</v>
      </c>
      <c r="K69" s="53">
        <f>(1-B69*0.7635+1-C69*0.7562+1-D69*0.75+1-E69*0.7248+1-F69*0.7021+1-G69*0.6285+H69*0.5884+I69*0.5276+1-J69*0.3663)/11.068</f>
        <v>0.50747154395926508</v>
      </c>
      <c r="L69" s="54">
        <f>K69/0.4898*100</f>
        <v>103.60791015909862</v>
      </c>
      <c r="M69" s="8">
        <v>324</v>
      </c>
      <c r="N69" s="8">
        <v>307</v>
      </c>
      <c r="O69" s="8">
        <v>23</v>
      </c>
      <c r="P69" s="8">
        <v>68</v>
      </c>
      <c r="Q69" s="8">
        <v>12</v>
      </c>
      <c r="R69" s="8">
        <v>2</v>
      </c>
      <c r="S69" s="8">
        <v>9</v>
      </c>
      <c r="T69" s="8">
        <v>15</v>
      </c>
      <c r="U69" s="8">
        <v>89</v>
      </c>
      <c r="V69" s="8">
        <v>111</v>
      </c>
      <c r="W69" s="8">
        <v>1</v>
      </c>
      <c r="X69" s="8">
        <v>1</v>
      </c>
      <c r="Y69" s="8">
        <v>0</v>
      </c>
      <c r="Z69" s="16"/>
    </row>
    <row r="70" spans="1:26" x14ac:dyDescent="0.2">
      <c r="A70" s="7" t="s">
        <v>239</v>
      </c>
      <c r="B70" s="10">
        <f>(P70-S70)/(N70-S70-U70+Y70)</f>
        <v>0.25161290322580643</v>
      </c>
      <c r="C70" s="10">
        <f>V70/M70</f>
        <v>0.30035335689045939</v>
      </c>
      <c r="D70" s="10">
        <f>(Q70+R70+S70)/P70</f>
        <v>0.5</v>
      </c>
      <c r="E70" s="10">
        <f>(V70+O70)/M70</f>
        <v>0.40636042402826855</v>
      </c>
      <c r="F70" s="10">
        <f>(V70/N70)+((P70+T70+W70)/(N70+T70+W70+Y70))</f>
        <v>0.59536610343061958</v>
      </c>
      <c r="G70" s="10">
        <f>S70/V70</f>
        <v>8.2352941176470587E-2</v>
      </c>
      <c r="H70" s="10">
        <f>(X70+Y70)/V70</f>
        <v>5.8823529411764705E-2</v>
      </c>
      <c r="I70" s="10">
        <f>U70/M70</f>
        <v>0.32155477031802121</v>
      </c>
      <c r="J70" s="10">
        <f>(T70+W70)/M70</f>
        <v>9.187279151943463E-2</v>
      </c>
      <c r="K70" s="53">
        <f>(1-B70*0.7635+1-C70*0.7562+1-D70*0.75+1-E70*0.7248+1-F70*0.7021+1-G70*0.6285+H70*0.5884+I70*0.5276+1-J70*0.3663)/11.068</f>
        <v>0.50705475224203944</v>
      </c>
      <c r="L70" s="54">
        <f>K70/0.4898*100</f>
        <v>103.52281589261727</v>
      </c>
      <c r="M70" s="8">
        <v>283</v>
      </c>
      <c r="N70" s="8">
        <v>252</v>
      </c>
      <c r="O70" s="8">
        <v>30</v>
      </c>
      <c r="P70" s="8">
        <v>46</v>
      </c>
      <c r="Q70" s="8">
        <v>14</v>
      </c>
      <c r="R70" s="8">
        <v>2</v>
      </c>
      <c r="S70" s="8">
        <v>7</v>
      </c>
      <c r="T70" s="8">
        <v>26</v>
      </c>
      <c r="U70" s="8">
        <v>91</v>
      </c>
      <c r="V70" s="8">
        <v>85</v>
      </c>
      <c r="W70" s="8">
        <v>0</v>
      </c>
      <c r="X70" s="8">
        <v>4</v>
      </c>
      <c r="Y70" s="8">
        <v>1</v>
      </c>
      <c r="Z70" s="16"/>
    </row>
    <row r="71" spans="1:26" x14ac:dyDescent="0.2">
      <c r="A71" s="7" t="s">
        <v>150</v>
      </c>
      <c r="B71" s="10">
        <f>(P71-S71)/(N71-S71-U71+Y71)</f>
        <v>0.28082191780821919</v>
      </c>
      <c r="C71" s="10">
        <f>V71/M71</f>
        <v>0.30666666666666664</v>
      </c>
      <c r="D71" s="10">
        <f>(Q71+R71+S71)/P71</f>
        <v>0.33333333333333331</v>
      </c>
      <c r="E71" s="10">
        <f>(V71+O71)/M71</f>
        <v>0.42222222222222222</v>
      </c>
      <c r="F71" s="10">
        <f>(V71/N71)+((P71+T71+W71)/(N71+T71+W71+Y71))</f>
        <v>0.6525397883227344</v>
      </c>
      <c r="G71" s="10">
        <f>S71/V71</f>
        <v>5.7971014492753624E-2</v>
      </c>
      <c r="H71" s="10">
        <f>(X71+Y71)/V71</f>
        <v>4.3478260869565216E-2</v>
      </c>
      <c r="I71" s="10">
        <f>U71/M71</f>
        <v>0.22222222222222221</v>
      </c>
      <c r="J71" s="10">
        <f>(T71+W71)/M71</f>
        <v>0.10222222222222223</v>
      </c>
      <c r="K71" s="53">
        <f>(1-B71*0.7635+1-C71*0.7562+1-D71*0.75+1-E71*0.7248+1-F71*0.7021+1-G71*0.6285+H71*0.5884+I71*0.5276+1-J71*0.3663)/11.068</f>
        <v>0.50672791388719129</v>
      </c>
      <c r="L71" s="54">
        <f>K71/0.4898*100</f>
        <v>103.45608695124362</v>
      </c>
      <c r="M71" s="8">
        <v>450</v>
      </c>
      <c r="N71" s="8">
        <v>397</v>
      </c>
      <c r="O71" s="8">
        <v>52</v>
      </c>
      <c r="P71" s="8">
        <v>90</v>
      </c>
      <c r="Q71" s="8">
        <v>20</v>
      </c>
      <c r="R71" s="8">
        <v>2</v>
      </c>
      <c r="S71" s="8">
        <v>8</v>
      </c>
      <c r="T71" s="8">
        <v>41</v>
      </c>
      <c r="U71" s="8">
        <v>100</v>
      </c>
      <c r="V71" s="8">
        <v>138</v>
      </c>
      <c r="W71" s="8">
        <v>5</v>
      </c>
      <c r="X71" s="8">
        <v>3</v>
      </c>
      <c r="Y71" s="8">
        <v>3</v>
      </c>
      <c r="Z71" s="16"/>
    </row>
    <row r="72" spans="1:26" x14ac:dyDescent="0.2">
      <c r="A72" s="7" t="s">
        <v>233</v>
      </c>
      <c r="B72" s="10">
        <f>(P72-S72)/(N72-S72-U72+Y72)</f>
        <v>0.31791907514450868</v>
      </c>
      <c r="C72" s="10">
        <f>V72/M72</f>
        <v>0.31578947368421051</v>
      </c>
      <c r="D72" s="10">
        <f>(Q72+R72+S72)/P72</f>
        <v>0.22580645161290322</v>
      </c>
      <c r="E72" s="10">
        <f>(V72+O72)/M72</f>
        <v>0.41052631578947368</v>
      </c>
      <c r="F72" s="10">
        <f>(V72/N72)+((P72+T72+W72)/(N72+T72+W72+Y72))</f>
        <v>0.70325410299943414</v>
      </c>
      <c r="G72" s="10">
        <f>S72/V72</f>
        <v>7.7777777777777779E-2</v>
      </c>
      <c r="H72" s="10">
        <f>(X72+Y72)/V72</f>
        <v>2.2222222222222223E-2</v>
      </c>
      <c r="I72" s="10">
        <f>U72/M72</f>
        <v>0.24561403508771928</v>
      </c>
      <c r="J72" s="10">
        <f>(T72+W72)/M72</f>
        <v>0.12280701754385964</v>
      </c>
      <c r="K72" s="53">
        <f>(1-B72*0.7635+1-C72*0.7562+1-D72*0.75+1-E72*0.7248+1-F72*0.7021+1-G72*0.6285+H72*0.5884+I72*0.5276+1-J72*0.3663)/11.068</f>
        <v>0.50655978899761145</v>
      </c>
      <c r="L72" s="54">
        <f>K72/0.4898*100</f>
        <v>103.42176173899784</v>
      </c>
      <c r="M72" s="8">
        <v>285</v>
      </c>
      <c r="N72" s="8">
        <v>248</v>
      </c>
      <c r="O72" s="8">
        <v>27</v>
      </c>
      <c r="P72" s="8">
        <v>62</v>
      </c>
      <c r="Q72" s="8">
        <v>7</v>
      </c>
      <c r="R72" s="8">
        <v>0</v>
      </c>
      <c r="S72" s="8">
        <v>7</v>
      </c>
      <c r="T72" s="8">
        <v>32</v>
      </c>
      <c r="U72" s="8">
        <v>70</v>
      </c>
      <c r="V72" s="8">
        <v>90</v>
      </c>
      <c r="W72" s="8">
        <v>3</v>
      </c>
      <c r="X72" s="8">
        <v>0</v>
      </c>
      <c r="Y72" s="8">
        <v>2</v>
      </c>
      <c r="Z72" s="16"/>
    </row>
    <row r="73" spans="1:26" x14ac:dyDescent="0.2">
      <c r="A73" s="7" t="s">
        <v>91</v>
      </c>
      <c r="B73" s="10">
        <f>(P73-S73)/(N73-S73-U73+Y73)</f>
        <v>0.29519450800915331</v>
      </c>
      <c r="C73" s="10">
        <f>V73/M73</f>
        <v>0.32967032967032966</v>
      </c>
      <c r="D73" s="10">
        <f>(Q73+R73+S73)/P73</f>
        <v>0.27272727272727271</v>
      </c>
      <c r="E73" s="10">
        <f>(V73+O73)/M73</f>
        <v>0.43956043956043955</v>
      </c>
      <c r="F73" s="10">
        <f>(V73/N73)+((P73+T73+W73)/(N73+T73+W73+Y73))</f>
        <v>0.66395613017113164</v>
      </c>
      <c r="G73" s="10">
        <f>S73/V73</f>
        <v>6.6666666666666666E-2</v>
      </c>
      <c r="H73" s="10">
        <f>(X73+Y73)/V73</f>
        <v>4.7619047619047616E-2</v>
      </c>
      <c r="I73" s="10">
        <f>U73/M73</f>
        <v>0.2119309262166405</v>
      </c>
      <c r="J73" s="10">
        <f>(T73+W73)/M73</f>
        <v>7.5353218210361061E-2</v>
      </c>
      <c r="K73" s="53">
        <f>(1-B73*0.7635+1-C73*0.7562+1-D73*0.75+1-E73*0.7248+1-F73*0.7021+1-G73*0.6285+H73*0.5884+I73*0.5276+1-J73*0.3663)/11.068</f>
        <v>0.50653702115710042</v>
      </c>
      <c r="L73" s="54">
        <f>K73/0.4898*100</f>
        <v>103.41711334363013</v>
      </c>
      <c r="M73" s="8">
        <v>637</v>
      </c>
      <c r="N73" s="8">
        <v>579</v>
      </c>
      <c r="O73" s="8">
        <v>70</v>
      </c>
      <c r="P73" s="8">
        <v>143</v>
      </c>
      <c r="Q73" s="8">
        <v>25</v>
      </c>
      <c r="R73" s="8">
        <v>0</v>
      </c>
      <c r="S73" s="8">
        <v>14</v>
      </c>
      <c r="T73" s="8">
        <v>40</v>
      </c>
      <c r="U73" s="8">
        <v>135</v>
      </c>
      <c r="V73" s="8">
        <v>210</v>
      </c>
      <c r="W73" s="8">
        <v>8</v>
      </c>
      <c r="X73" s="8">
        <v>3</v>
      </c>
      <c r="Y73" s="8">
        <v>7</v>
      </c>
      <c r="Z73" s="16"/>
    </row>
    <row r="74" spans="1:26" x14ac:dyDescent="0.2">
      <c r="A74" s="7" t="s">
        <v>35</v>
      </c>
      <c r="B74" s="10">
        <f>(P74-S74)/(N74-S74-U74+Y74)</f>
        <v>0.25375939849624063</v>
      </c>
      <c r="C74" s="10">
        <f>V74/M74</f>
        <v>0.31281407035175879</v>
      </c>
      <c r="D74" s="10">
        <f>(Q74+R74+S74)/P74</f>
        <v>0.35947712418300654</v>
      </c>
      <c r="E74" s="10">
        <f>(V74+O74)/M74</f>
        <v>0.41708542713567837</v>
      </c>
      <c r="F74" s="10">
        <f>(V74/N74)+((P74+T74+W74)/(N74+T74+W74+Y74))</f>
        <v>0.65546868741306108</v>
      </c>
      <c r="G74" s="10">
        <f>S74/V74</f>
        <v>7.2289156626506021E-2</v>
      </c>
      <c r="H74" s="10">
        <f>(X74+Y74)/V74</f>
        <v>6.8273092369477914E-2</v>
      </c>
      <c r="I74" s="10">
        <f>U74/M74</f>
        <v>0.19597989949748743</v>
      </c>
      <c r="J74" s="10">
        <f>(T74+W74)/M74</f>
        <v>0.10301507537688442</v>
      </c>
      <c r="K74" s="53">
        <f>(1-B74*0.7635+1-C74*0.7562+1-D74*0.75+1-E74*0.7248+1-F74*0.7021+1-G74*0.6285+H74*0.5884+I74*0.5276+1-J74*0.3663)/11.068</f>
        <v>0.50578166774168576</v>
      </c>
      <c r="L74" s="54">
        <f>K74/0.4898*100</f>
        <v>103.26289663978885</v>
      </c>
      <c r="M74" s="8">
        <v>796</v>
      </c>
      <c r="N74" s="8">
        <v>697</v>
      </c>
      <c r="O74" s="8">
        <v>83</v>
      </c>
      <c r="P74" s="8">
        <v>153</v>
      </c>
      <c r="Q74" s="8">
        <v>32</v>
      </c>
      <c r="R74" s="8">
        <v>5</v>
      </c>
      <c r="S74" s="8">
        <v>18</v>
      </c>
      <c r="T74" s="8">
        <v>71</v>
      </c>
      <c r="U74" s="8">
        <v>156</v>
      </c>
      <c r="V74" s="8">
        <v>249</v>
      </c>
      <c r="W74" s="8">
        <v>11</v>
      </c>
      <c r="X74" s="8">
        <v>8</v>
      </c>
      <c r="Y74" s="8">
        <v>9</v>
      </c>
      <c r="Z74" s="16"/>
    </row>
    <row r="75" spans="1:26" x14ac:dyDescent="0.2">
      <c r="A75" s="7" t="s">
        <v>166</v>
      </c>
      <c r="B75" s="10">
        <f>(P75-S75)/(N75-S75-U75+Y75)</f>
        <v>0.27843137254901962</v>
      </c>
      <c r="C75" s="10">
        <f>V75/M75</f>
        <v>0.35809018567639256</v>
      </c>
      <c r="D75" s="10">
        <f>(Q75+R75+S75)/P75</f>
        <v>0.2857142857142857</v>
      </c>
      <c r="E75" s="10">
        <f>(V75+O75)/M75</f>
        <v>0.43236074270557029</v>
      </c>
      <c r="F75" s="10">
        <f>(V75/N75)+((P75+T75+W75)/(N75+T75+W75+Y75))</f>
        <v>0.64499948135085883</v>
      </c>
      <c r="G75" s="10">
        <f>S75/V75</f>
        <v>9.6296296296296297E-2</v>
      </c>
      <c r="H75" s="10">
        <f>(X75+Y75)/V75</f>
        <v>1.4814814814814815E-2</v>
      </c>
      <c r="I75" s="10">
        <f>U75/M75</f>
        <v>0.24403183023872679</v>
      </c>
      <c r="J75" s="10">
        <f>(T75+W75)/M75</f>
        <v>4.5092838196286469E-2</v>
      </c>
      <c r="K75" s="53">
        <f>(1-B75*0.7635+1-C75*0.7562+1-D75*0.75+1-E75*0.7248+1-F75*0.7021+1-G75*0.6285+H75*0.5884+I75*0.5276+1-J75*0.3663)/11.068</f>
        <v>0.50565083429821578</v>
      </c>
      <c r="L75" s="54">
        <f>K75/0.4898*100</f>
        <v>103.23618503434378</v>
      </c>
      <c r="M75" s="8">
        <v>377</v>
      </c>
      <c r="N75" s="8">
        <v>358</v>
      </c>
      <c r="O75" s="8">
        <v>28</v>
      </c>
      <c r="P75" s="8">
        <v>84</v>
      </c>
      <c r="Q75" s="8">
        <v>10</v>
      </c>
      <c r="R75" s="8">
        <v>1</v>
      </c>
      <c r="S75" s="8">
        <v>13</v>
      </c>
      <c r="T75" s="8">
        <v>17</v>
      </c>
      <c r="U75" s="8">
        <v>92</v>
      </c>
      <c r="V75" s="8">
        <v>135</v>
      </c>
      <c r="W75" s="8">
        <v>0</v>
      </c>
      <c r="X75" s="8">
        <v>0</v>
      </c>
      <c r="Y75" s="8">
        <v>2</v>
      </c>
      <c r="Z75" s="16"/>
    </row>
    <row r="76" spans="1:26" x14ac:dyDescent="0.2">
      <c r="A76" s="7" t="s">
        <v>215</v>
      </c>
      <c r="B76" s="10">
        <f>(P76-S76)/(N76-S76-U76+Y76)</f>
        <v>0.30726256983240224</v>
      </c>
      <c r="C76" s="10">
        <f>V76/M76</f>
        <v>0.34899328859060402</v>
      </c>
      <c r="D76" s="10">
        <f>(Q76+R76+S76)/P76</f>
        <v>0.34375</v>
      </c>
      <c r="E76" s="10">
        <f>(V76+O76)/M76</f>
        <v>0.42281879194630873</v>
      </c>
      <c r="F76" s="10">
        <f>(V76/N76)+((P76+T76+W76)/(N76+T76+W76+Y76))</f>
        <v>0.64121623246975057</v>
      </c>
      <c r="G76" s="10">
        <f>S76/V76</f>
        <v>8.6538461538461536E-2</v>
      </c>
      <c r="H76" s="10">
        <f>(X76+Y76)/V76</f>
        <v>2.8846153846153848E-2</v>
      </c>
      <c r="I76" s="10">
        <f>U76/M76</f>
        <v>0.31543624161073824</v>
      </c>
      <c r="J76" s="10">
        <f>(T76+W76)/M76</f>
        <v>5.3691275167785234E-2</v>
      </c>
      <c r="K76" s="53">
        <f>(1-B76*0.7635+1-C76*0.7562+1-D76*0.75+1-E76*0.7248+1-F76*0.7021+1-G76*0.6285+H76*0.5884+I76*0.5276+1-J76*0.3663)/11.068</f>
        <v>0.5056349409746177</v>
      </c>
      <c r="L76" s="54">
        <f>K76/0.4898*100</f>
        <v>103.23294017448299</v>
      </c>
      <c r="M76" s="8">
        <v>298</v>
      </c>
      <c r="N76" s="8">
        <v>279</v>
      </c>
      <c r="O76" s="8">
        <v>22</v>
      </c>
      <c r="P76" s="8">
        <v>64</v>
      </c>
      <c r="Q76" s="8">
        <v>13</v>
      </c>
      <c r="R76" s="8">
        <v>0</v>
      </c>
      <c r="S76" s="8">
        <v>9</v>
      </c>
      <c r="T76" s="8">
        <v>15</v>
      </c>
      <c r="U76" s="8">
        <v>94</v>
      </c>
      <c r="V76" s="8">
        <v>104</v>
      </c>
      <c r="W76" s="8">
        <v>1</v>
      </c>
      <c r="X76" s="8">
        <v>0</v>
      </c>
      <c r="Y76" s="8">
        <v>3</v>
      </c>
      <c r="Z76" s="16"/>
    </row>
    <row r="77" spans="1:26" x14ac:dyDescent="0.2">
      <c r="A77" s="7" t="s">
        <v>298</v>
      </c>
      <c r="B77" s="10">
        <f>(P77-S77)/(N77-S77-U77+Y77)</f>
        <v>0.30281690140845069</v>
      </c>
      <c r="C77" s="10">
        <f>V77/M77</f>
        <v>0.33061224489795921</v>
      </c>
      <c r="D77" s="10">
        <f>(Q77+R77+S77)/P77</f>
        <v>0.25490196078431371</v>
      </c>
      <c r="E77" s="10">
        <f>(V77+O77)/M77</f>
        <v>0.44081632653061226</v>
      </c>
      <c r="F77" s="10">
        <f>(V77/N77)+((P77+T77+W77)/(N77+T77+W77+Y77))</f>
        <v>0.6936166140300507</v>
      </c>
      <c r="G77" s="10">
        <f>S77/V77</f>
        <v>9.8765432098765427E-2</v>
      </c>
      <c r="H77" s="10">
        <f>(X77+Y77)/V77</f>
        <v>4.9382716049382713E-2</v>
      </c>
      <c r="I77" s="10">
        <f>U77/M77</f>
        <v>0.27346938775510204</v>
      </c>
      <c r="J77" s="10">
        <f>(T77+W77)/M77</f>
        <v>0.10612244897959183</v>
      </c>
      <c r="K77" s="53">
        <f>(1-B77*0.7635+1-C77*0.7562+1-D77*0.75+1-E77*0.7248+1-F77*0.7021+1-G77*0.6285+H77*0.5884+I77*0.5276+1-J77*0.3663)/11.068</f>
        <v>0.50537716474362493</v>
      </c>
      <c r="L77" s="54">
        <f>K77/0.4898*100</f>
        <v>103.18031129922926</v>
      </c>
      <c r="M77" s="8">
        <v>245</v>
      </c>
      <c r="N77" s="8">
        <v>215</v>
      </c>
      <c r="O77" s="8">
        <v>27</v>
      </c>
      <c r="P77" s="8">
        <v>51</v>
      </c>
      <c r="Q77" s="8">
        <v>4</v>
      </c>
      <c r="R77" s="8">
        <v>1</v>
      </c>
      <c r="S77" s="8">
        <v>8</v>
      </c>
      <c r="T77" s="8">
        <v>21</v>
      </c>
      <c r="U77" s="8">
        <v>67</v>
      </c>
      <c r="V77" s="8">
        <v>81</v>
      </c>
      <c r="W77" s="8">
        <v>5</v>
      </c>
      <c r="X77" s="8">
        <v>2</v>
      </c>
      <c r="Y77" s="8">
        <v>2</v>
      </c>
      <c r="Z77" s="16"/>
    </row>
    <row r="78" spans="1:26" x14ac:dyDescent="0.2">
      <c r="A78" s="7" t="s">
        <v>19</v>
      </c>
      <c r="B78" s="10">
        <f>(P78-S78)/(N78-S78-U78+Y78)</f>
        <v>0.27697841726618705</v>
      </c>
      <c r="C78" s="10">
        <f>V78/M78</f>
        <v>0.34916864608076009</v>
      </c>
      <c r="D78" s="10">
        <f>(Q78+R78+S78)/P78</f>
        <v>0.34078212290502791</v>
      </c>
      <c r="E78" s="10">
        <f>(V78+O78)/M78</f>
        <v>0.43824228028503565</v>
      </c>
      <c r="F78" s="10">
        <f>(V78/N78)+((P78+T78+W78)/(N78+T78+W78+Y78))</f>
        <v>0.62418405564472978</v>
      </c>
      <c r="G78" s="10">
        <f>S78/V78</f>
        <v>8.5034013605442174E-2</v>
      </c>
      <c r="H78" s="10">
        <f>(X78+Y78)/V78</f>
        <v>1.3605442176870748E-2</v>
      </c>
      <c r="I78" s="10">
        <f>U78/M78</f>
        <v>0.26365795724465557</v>
      </c>
      <c r="J78" s="10">
        <f>(T78+W78)/M78</f>
        <v>4.3942992874109264E-2</v>
      </c>
      <c r="K78" s="53">
        <f>(1-B78*0.7635+1-C78*0.7562+1-D78*0.75+1-E78*0.7248+1-F78*0.7021+1-G78*0.6285+H78*0.5884+I78*0.5276+1-J78*0.3663)/11.068</f>
        <v>0.50511317405419331</v>
      </c>
      <c r="L78" s="54">
        <f>K78/0.4898*100</f>
        <v>103.12641364928406</v>
      </c>
      <c r="M78" s="8">
        <v>842</v>
      </c>
      <c r="N78" s="8">
        <v>801</v>
      </c>
      <c r="O78" s="8">
        <v>75</v>
      </c>
      <c r="P78" s="8">
        <v>179</v>
      </c>
      <c r="Q78" s="8">
        <v>32</v>
      </c>
      <c r="R78" s="8">
        <v>4</v>
      </c>
      <c r="S78" s="8">
        <v>25</v>
      </c>
      <c r="T78" s="8">
        <v>34</v>
      </c>
      <c r="U78" s="8">
        <v>222</v>
      </c>
      <c r="V78" s="8">
        <v>294</v>
      </c>
      <c r="W78" s="8">
        <v>3</v>
      </c>
      <c r="X78" s="8">
        <v>2</v>
      </c>
      <c r="Y78" s="8">
        <v>2</v>
      </c>
      <c r="Z78" s="16"/>
    </row>
    <row r="79" spans="1:26" x14ac:dyDescent="0.2">
      <c r="A79" s="7" t="s">
        <v>275</v>
      </c>
      <c r="B79" s="10">
        <f>(P79-S79)/(N79-S79-U79+Y79)</f>
        <v>0.23809523809523808</v>
      </c>
      <c r="C79" s="10">
        <f>V79/M79</f>
        <v>0.3065134099616858</v>
      </c>
      <c r="D79" s="10">
        <f>(Q79+R79+S79)/P79</f>
        <v>0.41860465116279072</v>
      </c>
      <c r="E79" s="10">
        <f>(V79+O79)/M79</f>
        <v>0.42528735632183906</v>
      </c>
      <c r="F79" s="10">
        <f>(V79/N79)+((P79+T79+W79)/(N79+T79+W79+Y79))</f>
        <v>0.61537829082597473</v>
      </c>
      <c r="G79" s="10">
        <f>S79/V79</f>
        <v>0.1</v>
      </c>
      <c r="H79" s="10">
        <f>(X79+Y79)/V79</f>
        <v>0</v>
      </c>
      <c r="I79" s="10">
        <f>U79/M79</f>
        <v>0.2988505747126437</v>
      </c>
      <c r="J79" s="10">
        <f>(T79+W79)/M79</f>
        <v>0.10727969348659004</v>
      </c>
      <c r="K79" s="53">
        <f>(1-B79*0.7635+1-C79*0.7562+1-D79*0.75+1-E79*0.7248+1-F79*0.7021+1-G79*0.6285+H79*0.5884+I79*0.5276+1-J79*0.3663)/11.068</f>
        <v>0.50485155352118116</v>
      </c>
      <c r="L79" s="54">
        <f>K79/0.4898*100</f>
        <v>103.07299990224197</v>
      </c>
      <c r="M79" s="8">
        <v>261</v>
      </c>
      <c r="N79" s="8">
        <v>233</v>
      </c>
      <c r="O79" s="8">
        <v>31</v>
      </c>
      <c r="P79" s="8">
        <v>43</v>
      </c>
      <c r="Q79" s="8">
        <v>7</v>
      </c>
      <c r="R79" s="8">
        <v>3</v>
      </c>
      <c r="S79" s="8">
        <v>8</v>
      </c>
      <c r="T79" s="8">
        <v>26</v>
      </c>
      <c r="U79" s="8">
        <v>78</v>
      </c>
      <c r="V79" s="8">
        <v>80</v>
      </c>
      <c r="W79" s="8">
        <v>2</v>
      </c>
      <c r="X79" s="8">
        <v>0</v>
      </c>
      <c r="Y79" s="8">
        <v>0</v>
      </c>
      <c r="Z79" s="16"/>
    </row>
    <row r="80" spans="1:26" x14ac:dyDescent="0.2">
      <c r="A80" s="7" t="s">
        <v>69</v>
      </c>
      <c r="B80" s="10">
        <f>(P80-S80)/(N80-S80-U80+Y80)</f>
        <v>0.28426395939086296</v>
      </c>
      <c r="C80" s="10">
        <f>V80/M80</f>
        <v>0.31223021582733812</v>
      </c>
      <c r="D80" s="10">
        <f>(Q80+R80+S80)/P80</f>
        <v>0.36923076923076925</v>
      </c>
      <c r="E80" s="10">
        <f>(V80+O80)/M80</f>
        <v>0.40287769784172661</v>
      </c>
      <c r="F80" s="10">
        <f>(V80/N80)+((P80+T80+W80)/(N80+T80+W80+Y80))</f>
        <v>0.65935214211076287</v>
      </c>
      <c r="G80" s="10">
        <f>S80/V80</f>
        <v>8.294930875576037E-2</v>
      </c>
      <c r="H80" s="10">
        <f>(X80+Y80)/V80</f>
        <v>2.3041474654377881E-2</v>
      </c>
      <c r="I80" s="10">
        <f>U80/M80</f>
        <v>0.28920863309352518</v>
      </c>
      <c r="J80" s="10">
        <f>(T80+W80)/M80</f>
        <v>0.11510791366906475</v>
      </c>
      <c r="K80" s="53">
        <f>(1-B80*0.7635+1-C80*0.7562+1-D80*0.75+1-E80*0.7248+1-F80*0.7021+1-G80*0.6285+H80*0.5884+I80*0.5276+1-J80*0.3663)/11.068</f>
        <v>0.50477434185747405</v>
      </c>
      <c r="L80" s="54">
        <f>K80/0.4898*100</f>
        <v>103.05723598560105</v>
      </c>
      <c r="M80" s="8">
        <v>695</v>
      </c>
      <c r="N80" s="8">
        <v>609</v>
      </c>
      <c r="O80" s="8">
        <v>63</v>
      </c>
      <c r="P80" s="8">
        <v>130</v>
      </c>
      <c r="Q80" s="8">
        <v>27</v>
      </c>
      <c r="R80" s="8">
        <v>3</v>
      </c>
      <c r="S80" s="8">
        <v>18</v>
      </c>
      <c r="T80" s="8">
        <v>64</v>
      </c>
      <c r="U80" s="8">
        <v>201</v>
      </c>
      <c r="V80" s="8">
        <v>217</v>
      </c>
      <c r="W80" s="8">
        <v>16</v>
      </c>
      <c r="X80" s="8">
        <v>1</v>
      </c>
      <c r="Y80" s="8">
        <v>4</v>
      </c>
      <c r="Z80" s="16"/>
    </row>
    <row r="81" spans="1:26" x14ac:dyDescent="0.2">
      <c r="A81" s="7" t="s">
        <v>300</v>
      </c>
      <c r="B81" s="10">
        <f>(P81-S81)/(N81-S81-U81+Y81)</f>
        <v>0.24</v>
      </c>
      <c r="C81" s="10">
        <f>V81/M81</f>
        <v>0.33877551020408164</v>
      </c>
      <c r="D81" s="10">
        <f>(Q81+R81+S81)/P81</f>
        <v>0.32</v>
      </c>
      <c r="E81" s="10">
        <f>(V81+O81)/M81</f>
        <v>0.43673469387755104</v>
      </c>
      <c r="F81" s="10">
        <f>(V81/N81)+((P81+T81+W81)/(N81+T81+W81+Y81))</f>
        <v>0.64625587889476788</v>
      </c>
      <c r="G81" s="10">
        <f>S81/V81</f>
        <v>9.6385542168674704E-2</v>
      </c>
      <c r="H81" s="10">
        <f>(X81+Y81)/V81</f>
        <v>4.8192771084337352E-2</v>
      </c>
      <c r="I81" s="10">
        <f>U81/M81</f>
        <v>0.17551020408163265</v>
      </c>
      <c r="J81" s="10">
        <f>(T81+W81)/M81</f>
        <v>6.9387755102040816E-2</v>
      </c>
      <c r="K81" s="53">
        <f>(1-B81*0.7635+1-C81*0.7562+1-D81*0.75+1-E81*0.7248+1-F81*0.7021+1-G81*0.6285+H81*0.5884+I81*0.5276+1-J81*0.3663)/11.068</f>
        <v>0.50463111336481858</v>
      </c>
      <c r="L81" s="54">
        <f>K81/0.4898*100</f>
        <v>103.02799374536924</v>
      </c>
      <c r="M81" s="8">
        <v>245</v>
      </c>
      <c r="N81" s="8">
        <v>224</v>
      </c>
      <c r="O81" s="8">
        <v>24</v>
      </c>
      <c r="P81" s="8">
        <v>50</v>
      </c>
      <c r="Q81" s="8">
        <v>7</v>
      </c>
      <c r="R81" s="8">
        <v>1</v>
      </c>
      <c r="S81" s="8">
        <v>8</v>
      </c>
      <c r="T81" s="8">
        <v>15</v>
      </c>
      <c r="U81" s="8">
        <v>43</v>
      </c>
      <c r="V81" s="8">
        <v>83</v>
      </c>
      <c r="W81" s="8">
        <v>2</v>
      </c>
      <c r="X81" s="8">
        <v>2</v>
      </c>
      <c r="Y81" s="8">
        <v>2</v>
      </c>
      <c r="Z81" s="16"/>
    </row>
    <row r="82" spans="1:26" x14ac:dyDescent="0.2">
      <c r="A82" s="7" t="s">
        <v>84</v>
      </c>
      <c r="B82" s="10">
        <f>(P82-S82)/(N82-S82-U82+Y82)</f>
        <v>0.27601809954751133</v>
      </c>
      <c r="C82" s="10">
        <f>V82/M82</f>
        <v>0.3446153846153846</v>
      </c>
      <c r="D82" s="10">
        <f>(Q82+R82+S82)/P82</f>
        <v>0.35251798561151076</v>
      </c>
      <c r="E82" s="10">
        <f>(V82+O82)/M82</f>
        <v>0.42923076923076925</v>
      </c>
      <c r="F82" s="10">
        <f>(V82/N82)+((P82+T82+W82)/(N82+T82+W82+Y82))</f>
        <v>0.62957896336829311</v>
      </c>
      <c r="G82" s="10">
        <f>S82/V82</f>
        <v>7.5892857142857137E-2</v>
      </c>
      <c r="H82" s="10">
        <f>(X82+Y82)/V82</f>
        <v>2.2321428571428572E-2</v>
      </c>
      <c r="I82" s="10">
        <f>U82/M82</f>
        <v>0.23846153846153847</v>
      </c>
      <c r="J82" s="10">
        <f>(T82+W82)/M82</f>
        <v>4.7692307692307694E-2</v>
      </c>
      <c r="K82" s="53">
        <f>(1-B82*0.7635+1-C82*0.7562+1-D82*0.75+1-E82*0.7248+1-F82*0.7021+1-G82*0.6285+H82*0.5884+I82*0.5276+1-J82*0.3663)/11.068</f>
        <v>0.50460043092366347</v>
      </c>
      <c r="L82" s="54">
        <f>K82/0.4898*100</f>
        <v>103.02172946583575</v>
      </c>
      <c r="M82" s="8">
        <v>650</v>
      </c>
      <c r="N82" s="8">
        <v>612</v>
      </c>
      <c r="O82" s="8">
        <v>55</v>
      </c>
      <c r="P82" s="8">
        <v>139</v>
      </c>
      <c r="Q82" s="8">
        <v>30</v>
      </c>
      <c r="R82" s="8">
        <v>2</v>
      </c>
      <c r="S82" s="8">
        <v>17</v>
      </c>
      <c r="T82" s="8">
        <v>29</v>
      </c>
      <c r="U82" s="8">
        <v>155</v>
      </c>
      <c r="V82" s="8">
        <v>224</v>
      </c>
      <c r="W82" s="8">
        <v>2</v>
      </c>
      <c r="X82" s="8">
        <v>3</v>
      </c>
      <c r="Y82" s="8">
        <v>2</v>
      </c>
      <c r="Z82" s="16"/>
    </row>
    <row r="83" spans="1:26" x14ac:dyDescent="0.2">
      <c r="A83" s="7" t="s">
        <v>297</v>
      </c>
      <c r="B83" s="10">
        <f>(P83-S83)/(N83-S83-U83+Y83)</f>
        <v>0.23529411764705882</v>
      </c>
      <c r="C83" s="10">
        <f>V83/M83</f>
        <v>0.28979591836734692</v>
      </c>
      <c r="D83" s="10">
        <f>(Q83+R83+S83)/P83</f>
        <v>0.375</v>
      </c>
      <c r="E83" s="10">
        <f>(V83+O83)/M83</f>
        <v>0.4</v>
      </c>
      <c r="F83" s="10">
        <f>(V83/N83)+((P83+T83+W83)/(N83+T83+W83+Y83))</f>
        <v>0.67485657523971709</v>
      </c>
      <c r="G83" s="10">
        <f>S83/V83</f>
        <v>0.11267605633802817</v>
      </c>
      <c r="H83" s="10">
        <f>(X83+Y83)/V83</f>
        <v>4.2253521126760563E-2</v>
      </c>
      <c r="I83" s="10">
        <f>U83/M83</f>
        <v>0.24489795918367346</v>
      </c>
      <c r="J83" s="10">
        <f>(T83+W83)/M83</f>
        <v>0.15918367346938775</v>
      </c>
      <c r="K83" s="53">
        <f>(1-B83*0.7635+1-C83*0.7562+1-D83*0.75+1-E83*0.7248+1-F83*0.7021+1-G83*0.6285+H83*0.5884+I83*0.5276+1-J83*0.3663)/11.068</f>
        <v>0.50426153960311559</v>
      </c>
      <c r="L83" s="54">
        <f>K83/0.4898*100</f>
        <v>102.95253973113833</v>
      </c>
      <c r="M83" s="8">
        <v>245</v>
      </c>
      <c r="N83" s="8">
        <v>203</v>
      </c>
      <c r="O83" s="8">
        <v>27</v>
      </c>
      <c r="P83" s="8">
        <v>40</v>
      </c>
      <c r="Q83" s="8">
        <v>7</v>
      </c>
      <c r="R83" s="8">
        <v>0</v>
      </c>
      <c r="S83" s="8">
        <v>8</v>
      </c>
      <c r="T83" s="8">
        <v>34</v>
      </c>
      <c r="U83" s="8">
        <v>60</v>
      </c>
      <c r="V83" s="8">
        <v>71</v>
      </c>
      <c r="W83" s="8">
        <v>5</v>
      </c>
      <c r="X83" s="8">
        <v>2</v>
      </c>
      <c r="Y83" s="8">
        <v>1</v>
      </c>
      <c r="Z83" s="16"/>
    </row>
    <row r="84" spans="1:26" x14ac:dyDescent="0.2">
      <c r="A84" s="7" t="s">
        <v>68</v>
      </c>
      <c r="B84" s="10">
        <f>(P84-S84)/(N84-S84-U84+Y84)</f>
        <v>0.27546296296296297</v>
      </c>
      <c r="C84" s="10">
        <f>V84/M84</f>
        <v>0.31609195402298851</v>
      </c>
      <c r="D84" s="10">
        <f>(Q84+R84+S84)/P84</f>
        <v>0.31386861313868614</v>
      </c>
      <c r="E84" s="10">
        <f>(V84+O84)/M84</f>
        <v>0.42241379310344829</v>
      </c>
      <c r="F84" s="10">
        <f>(V84/N84)+((P84+T84+W84)/(N84+T84+W84+Y84))</f>
        <v>0.6789122091971318</v>
      </c>
      <c r="G84" s="10">
        <f>S84/V84</f>
        <v>8.1818181818181818E-2</v>
      </c>
      <c r="H84" s="10">
        <f>(X84+Y84)/V84</f>
        <v>3.1818181818181815E-2</v>
      </c>
      <c r="I84" s="10">
        <f>U84/M84</f>
        <v>0.22988505747126436</v>
      </c>
      <c r="J84" s="10">
        <f>(T84+W84)/M84</f>
        <v>0.11781609195402298</v>
      </c>
      <c r="K84" s="53">
        <f>(1-B84*0.7635+1-C84*0.7562+1-D84*0.75+1-E84*0.7248+1-F84*0.7021+1-G84*0.6285+H84*0.5884+I84*0.5276+1-J84*0.3663)/11.068</f>
        <v>0.50396227554400663</v>
      </c>
      <c r="L84" s="54">
        <f>K84/0.4898*100</f>
        <v>102.89144049489722</v>
      </c>
      <c r="M84" s="8">
        <v>696</v>
      </c>
      <c r="N84" s="8">
        <v>607</v>
      </c>
      <c r="O84" s="8">
        <v>74</v>
      </c>
      <c r="P84" s="8">
        <v>137</v>
      </c>
      <c r="Q84" s="8">
        <v>21</v>
      </c>
      <c r="R84" s="8">
        <v>4</v>
      </c>
      <c r="S84" s="8">
        <v>18</v>
      </c>
      <c r="T84" s="8">
        <v>81</v>
      </c>
      <c r="U84" s="8">
        <v>160</v>
      </c>
      <c r="V84" s="8">
        <v>220</v>
      </c>
      <c r="W84" s="8">
        <v>1</v>
      </c>
      <c r="X84" s="8">
        <v>4</v>
      </c>
      <c r="Y84" s="8">
        <v>3</v>
      </c>
      <c r="Z84" s="16"/>
    </row>
    <row r="85" spans="1:26" x14ac:dyDescent="0.2">
      <c r="A85" s="7" t="s">
        <v>199</v>
      </c>
      <c r="B85" s="10">
        <f>(P85-S85)/(N85-S85-U85+Y85)</f>
        <v>0.23837209302325582</v>
      </c>
      <c r="C85" s="10">
        <f>V85/M85</f>
        <v>0.2834890965732087</v>
      </c>
      <c r="D85" s="10">
        <f>(Q85+R85+S85)/P85</f>
        <v>0.48979591836734693</v>
      </c>
      <c r="E85" s="10">
        <f>(V85+O85)/M85</f>
        <v>0.39875389408099687</v>
      </c>
      <c r="F85" s="10">
        <f>(V85/N85)+((P85+T85+W85)/(N85+T85+W85+Y85))</f>
        <v>0.62153409090909095</v>
      </c>
      <c r="G85" s="10">
        <f>S85/V85</f>
        <v>8.7912087912087919E-2</v>
      </c>
      <c r="H85" s="10">
        <f>(X85+Y85)/V85</f>
        <v>2.197802197802198E-2</v>
      </c>
      <c r="I85" s="10">
        <f>U85/M85</f>
        <v>0.29906542056074764</v>
      </c>
      <c r="J85" s="10">
        <f>(T85+W85)/M85</f>
        <v>0.13707165109034267</v>
      </c>
      <c r="K85" s="53">
        <f>(1-B85*0.7635+1-C85*0.7562+1-D85*0.75+1-E85*0.7248+1-F85*0.7021+1-G85*0.6285+H85*0.5884+I85*0.5276+1-J85*0.3663)/11.068</f>
        <v>0.50380758011275506</v>
      </c>
      <c r="L85" s="54">
        <f>K85/0.4898*100</f>
        <v>102.85985710754493</v>
      </c>
      <c r="M85" s="8">
        <v>321</v>
      </c>
      <c r="N85" s="8">
        <v>275</v>
      </c>
      <c r="O85" s="8">
        <v>37</v>
      </c>
      <c r="P85" s="8">
        <v>49</v>
      </c>
      <c r="Q85" s="8">
        <v>14</v>
      </c>
      <c r="R85" s="8">
        <v>2</v>
      </c>
      <c r="S85" s="8">
        <v>8</v>
      </c>
      <c r="T85" s="8">
        <v>40</v>
      </c>
      <c r="U85" s="8">
        <v>96</v>
      </c>
      <c r="V85" s="8">
        <v>91</v>
      </c>
      <c r="W85" s="8">
        <v>4</v>
      </c>
      <c r="X85" s="8">
        <v>1</v>
      </c>
      <c r="Y85" s="8">
        <v>1</v>
      </c>
      <c r="Z85" s="16"/>
    </row>
    <row r="86" spans="1:26" x14ac:dyDescent="0.2">
      <c r="A86" s="7" t="s">
        <v>183</v>
      </c>
      <c r="B86" s="10">
        <f>(P86-S86)/(N86-S86-U86+Y86)</f>
        <v>0.29387755102040819</v>
      </c>
      <c r="C86" s="10">
        <f>V86/M86</f>
        <v>0.32558139534883723</v>
      </c>
      <c r="D86" s="10">
        <f>(Q86+R86+S86)/P86</f>
        <v>0.25641025641025639</v>
      </c>
      <c r="E86" s="10">
        <f>(V86+O86)/M86</f>
        <v>0.41860465116279072</v>
      </c>
      <c r="F86" s="10">
        <f>(V86/N86)+((P86+T86+W86)/(N86+T86+W86+Y86))</f>
        <v>0.70711823709383836</v>
      </c>
      <c r="G86" s="10">
        <f>S86/V86</f>
        <v>5.3571428571428568E-2</v>
      </c>
      <c r="H86" s="10">
        <f>(X86+Y86)/V86</f>
        <v>4.4642857142857144E-2</v>
      </c>
      <c r="I86" s="10">
        <f>U86/M86</f>
        <v>0.15697674418604651</v>
      </c>
      <c r="J86" s="10">
        <f>(T86+W86)/M86</f>
        <v>0.10755813953488372</v>
      </c>
      <c r="K86" s="53">
        <f>(1-B86*0.7635+1-C86*0.7562+1-D86*0.75+1-E86*0.7248+1-F86*0.7021+1-G86*0.6285+H86*0.5884+I86*0.5276+1-J86*0.3663)/11.068</f>
        <v>0.50354719722675323</v>
      </c>
      <c r="L86" s="54">
        <f>K86/0.4898*100</f>
        <v>102.80669604466175</v>
      </c>
      <c r="M86" s="8">
        <v>344</v>
      </c>
      <c r="N86" s="8">
        <v>302</v>
      </c>
      <c r="O86" s="8">
        <v>32</v>
      </c>
      <c r="P86" s="8">
        <v>78</v>
      </c>
      <c r="Q86" s="8">
        <v>12</v>
      </c>
      <c r="R86" s="8">
        <v>2</v>
      </c>
      <c r="S86" s="8">
        <v>6</v>
      </c>
      <c r="T86" s="8">
        <v>34</v>
      </c>
      <c r="U86" s="8">
        <v>54</v>
      </c>
      <c r="V86" s="8">
        <v>112</v>
      </c>
      <c r="W86" s="8">
        <v>3</v>
      </c>
      <c r="X86" s="8">
        <v>2</v>
      </c>
      <c r="Y86" s="8">
        <v>3</v>
      </c>
      <c r="Z86" s="16"/>
    </row>
    <row r="87" spans="1:26" x14ac:dyDescent="0.2">
      <c r="A87" s="7" t="s">
        <v>263</v>
      </c>
      <c r="B87" s="10">
        <f>(P87-S87)/(N87-S87-U87+Y87)</f>
        <v>0.30379746835443039</v>
      </c>
      <c r="C87" s="10">
        <f>V87/M87</f>
        <v>0.3146067415730337</v>
      </c>
      <c r="D87" s="10">
        <f>(Q87+R87+S87)/P87</f>
        <v>0.37735849056603776</v>
      </c>
      <c r="E87" s="10">
        <f>(V87+O87)/M87</f>
        <v>0.44194756554307119</v>
      </c>
      <c r="F87" s="10">
        <f>(V87/N87)+((P87+T87+W87)/(N87+T87+W87+Y87))</f>
        <v>0.64469751785321039</v>
      </c>
      <c r="G87" s="10">
        <f>S87/V87</f>
        <v>5.9523809523809521E-2</v>
      </c>
      <c r="H87" s="10">
        <f>(X87+Y87)/V87</f>
        <v>2.3809523809523808E-2</v>
      </c>
      <c r="I87" s="10">
        <f>U87/M87</f>
        <v>0.29213483146067415</v>
      </c>
      <c r="J87" s="10">
        <f>(T87+W87)/M87</f>
        <v>9.3632958801498134E-2</v>
      </c>
      <c r="K87" s="53">
        <f>(1-B87*0.7635+1-C87*0.7562+1-D87*0.75+1-E87*0.7248+1-F87*0.7021+1-G87*0.6285+H87*0.5884+I87*0.5276+1-J87*0.3663)/11.068</f>
        <v>0.50330609125519066</v>
      </c>
      <c r="L87" s="54">
        <f>K87/0.4898*100</f>
        <v>102.757470652346</v>
      </c>
      <c r="M87" s="8">
        <v>267</v>
      </c>
      <c r="N87" s="8">
        <v>239</v>
      </c>
      <c r="O87" s="8">
        <v>34</v>
      </c>
      <c r="P87" s="8">
        <v>53</v>
      </c>
      <c r="Q87" s="8">
        <v>14</v>
      </c>
      <c r="R87" s="8">
        <v>1</v>
      </c>
      <c r="S87" s="8">
        <v>5</v>
      </c>
      <c r="T87" s="8">
        <v>22</v>
      </c>
      <c r="U87" s="8">
        <v>78</v>
      </c>
      <c r="V87" s="8">
        <v>84</v>
      </c>
      <c r="W87" s="8">
        <v>3</v>
      </c>
      <c r="X87" s="8">
        <v>0</v>
      </c>
      <c r="Y87" s="8">
        <v>2</v>
      </c>
      <c r="Z87" s="16"/>
    </row>
    <row r="88" spans="1:26" x14ac:dyDescent="0.2">
      <c r="A88" s="7" t="s">
        <v>171</v>
      </c>
      <c r="B88" s="10">
        <f>(P88-S88)/(N88-S88-U88+Y88)</f>
        <v>0.30078125</v>
      </c>
      <c r="C88" s="10">
        <f>V88/M88</f>
        <v>0.33783783783783783</v>
      </c>
      <c r="D88" s="10">
        <f>(Q88+R88+S88)/P88</f>
        <v>0.29761904761904762</v>
      </c>
      <c r="E88" s="10">
        <f>(V88+O88)/M88</f>
        <v>0.44594594594594594</v>
      </c>
      <c r="F88" s="10">
        <f>(V88/N88)+((P88+T88+W88)/(N88+T88+W88+Y88))</f>
        <v>0.68742611322737424</v>
      </c>
      <c r="G88" s="10">
        <f>S88/V88</f>
        <v>5.6000000000000001E-2</v>
      </c>
      <c r="H88" s="10">
        <f>(X88+Y88)/V88</f>
        <v>7.1999999999999995E-2</v>
      </c>
      <c r="I88" s="10">
        <f>U88/M88</f>
        <v>0.20270270270270271</v>
      </c>
      <c r="J88" s="10">
        <f>(T88+W88)/M88</f>
        <v>8.1081081081081086E-2</v>
      </c>
      <c r="K88" s="53">
        <f>(1-B88*0.7635+1-C88*0.7562+1-D88*0.75+1-E88*0.7248+1-F88*0.7021+1-G88*0.6285+H88*0.5884+I88*0.5276+1-J88*0.3663)/11.068</f>
        <v>0.50327227206045599</v>
      </c>
      <c r="L88" s="54">
        <f>K88/0.4898*100</f>
        <v>102.75056595762678</v>
      </c>
      <c r="M88" s="8">
        <v>370</v>
      </c>
      <c r="N88" s="8">
        <v>331</v>
      </c>
      <c r="O88" s="8">
        <v>40</v>
      </c>
      <c r="P88" s="8">
        <v>84</v>
      </c>
      <c r="Q88" s="8">
        <v>16</v>
      </c>
      <c r="R88" s="8">
        <v>2</v>
      </c>
      <c r="S88" s="8">
        <v>7</v>
      </c>
      <c r="T88" s="8">
        <v>25</v>
      </c>
      <c r="U88" s="8">
        <v>75</v>
      </c>
      <c r="V88" s="8">
        <v>125</v>
      </c>
      <c r="W88" s="8">
        <v>5</v>
      </c>
      <c r="X88" s="8">
        <v>2</v>
      </c>
      <c r="Y88" s="8">
        <v>7</v>
      </c>
      <c r="Z88" s="16"/>
    </row>
    <row r="89" spans="1:26" x14ac:dyDescent="0.2">
      <c r="A89" s="7" t="s">
        <v>65</v>
      </c>
      <c r="B89" s="10">
        <f>(P89-S89)/(N89-S89-U89+Y89)</f>
        <v>0.26464646464646463</v>
      </c>
      <c r="C89" s="10">
        <f>V89/M89</f>
        <v>0.32810271041369471</v>
      </c>
      <c r="D89" s="10">
        <f>(Q89+R89+S89)/P89</f>
        <v>0.34931506849315069</v>
      </c>
      <c r="E89" s="10">
        <f>(V89+O89)/M89</f>
        <v>0.41940085592011411</v>
      </c>
      <c r="F89" s="10">
        <f>(V89/N89)+((P89+T89+W89)/(N89+T89+W89+Y89))</f>
        <v>0.6588880794098898</v>
      </c>
      <c r="G89" s="10">
        <f>S89/V89</f>
        <v>6.5217391304347824E-2</v>
      </c>
      <c r="H89" s="10">
        <f>(X89+Y89)/V89</f>
        <v>4.3478260869565216E-2</v>
      </c>
      <c r="I89" s="10">
        <f>U89/M89</f>
        <v>0.1797432239657632</v>
      </c>
      <c r="J89" s="10">
        <f>(T89+W89)/M89</f>
        <v>8.4165477888730383E-2</v>
      </c>
      <c r="K89" s="55">
        <f>(1-B89*0.7635+1-C89*0.7562+1-D89*0.75+1-E89*0.7248+1-F89*0.7021+1-G89*0.6285+H89*0.5884+I89*0.5276+1-J89*0.3663)/11.068</f>
        <v>0.50323942726849547</v>
      </c>
      <c r="L89" s="56">
        <f>K89/0.4898*100</f>
        <v>102.74386020181613</v>
      </c>
      <c r="M89" s="8">
        <v>701</v>
      </c>
      <c r="N89" s="8">
        <v>632</v>
      </c>
      <c r="O89" s="8">
        <v>64</v>
      </c>
      <c r="P89" s="8">
        <v>146</v>
      </c>
      <c r="Q89" s="8">
        <v>33</v>
      </c>
      <c r="R89" s="8">
        <v>3</v>
      </c>
      <c r="S89" s="8">
        <v>15</v>
      </c>
      <c r="T89" s="8">
        <v>55</v>
      </c>
      <c r="U89" s="8">
        <v>126</v>
      </c>
      <c r="V89" s="8">
        <v>230</v>
      </c>
      <c r="W89" s="8">
        <v>4</v>
      </c>
      <c r="X89" s="8">
        <v>6</v>
      </c>
      <c r="Y89" s="8">
        <v>4</v>
      </c>
      <c r="Z89" s="16"/>
    </row>
    <row r="90" spans="1:26" x14ac:dyDescent="0.2">
      <c r="A90" s="7" t="s">
        <v>224</v>
      </c>
      <c r="B90" s="10">
        <f>(P90-S90)/(N90-S90-U90+Y90)</f>
        <v>0.23391812865497075</v>
      </c>
      <c r="C90" s="10">
        <f>V90/M90</f>
        <v>0.33333333333333331</v>
      </c>
      <c r="D90" s="10">
        <f>(Q90+R90+S90)/P90</f>
        <v>0.40384615384615385</v>
      </c>
      <c r="E90" s="10">
        <f>(V90+O90)/M90</f>
        <v>0.40893470790378006</v>
      </c>
      <c r="F90" s="10">
        <f>(V90/N90)+((P90+T90+W90)/(N90+T90+W90+Y90))</f>
        <v>0.64406130268199235</v>
      </c>
      <c r="G90" s="10">
        <f>S90/V90</f>
        <v>0.12371134020618557</v>
      </c>
      <c r="H90" s="10">
        <f>(X90+Y90)/V90</f>
        <v>3.0927835051546393E-2</v>
      </c>
      <c r="I90" s="10">
        <f>U90/M90</f>
        <v>0.27491408934707906</v>
      </c>
      <c r="J90" s="10">
        <f>(T90+W90)/M90</f>
        <v>9.2783505154639179E-2</v>
      </c>
      <c r="K90" s="55">
        <f>(1-B90*0.7635+1-C90*0.7562+1-D90*0.75+1-E90*0.7248+1-F90*0.7021+1-G90*0.6285+H90*0.5884+I90*0.5276+1-J90*0.3663)/11.068</f>
        <v>0.50319518849341149</v>
      </c>
      <c r="L90" s="56">
        <f>K90/0.4898*100</f>
        <v>102.73482819383656</v>
      </c>
      <c r="M90" s="8">
        <v>291</v>
      </c>
      <c r="N90" s="8">
        <v>261</v>
      </c>
      <c r="O90" s="8">
        <v>22</v>
      </c>
      <c r="P90" s="8">
        <v>52</v>
      </c>
      <c r="Q90" s="8">
        <v>9</v>
      </c>
      <c r="R90" s="8">
        <v>0</v>
      </c>
      <c r="S90" s="8">
        <v>12</v>
      </c>
      <c r="T90" s="8">
        <v>25</v>
      </c>
      <c r="U90" s="8">
        <v>80</v>
      </c>
      <c r="V90" s="8">
        <v>97</v>
      </c>
      <c r="W90" s="8">
        <v>2</v>
      </c>
      <c r="X90" s="8">
        <v>1</v>
      </c>
      <c r="Y90" s="8">
        <v>2</v>
      </c>
      <c r="Z90" s="16"/>
    </row>
    <row r="91" spans="1:26" x14ac:dyDescent="0.2">
      <c r="A91" s="7" t="s">
        <v>250</v>
      </c>
      <c r="B91" s="10">
        <f>(P91-S91)/(N91-S91-U91+Y91)</f>
        <v>0.27127659574468083</v>
      </c>
      <c r="C91" s="10">
        <f>V91/M91</f>
        <v>0.32600732600732601</v>
      </c>
      <c r="D91" s="10">
        <f>(Q91+R91+S91)/P91</f>
        <v>0.39285714285714285</v>
      </c>
      <c r="E91" s="10">
        <f>(V91+O91)/M91</f>
        <v>0.41025641025641024</v>
      </c>
      <c r="F91" s="10">
        <f>(V91/N91)+((P91+T91+W91)/(N91+T91+W91+Y91))</f>
        <v>0.6522297943567672</v>
      </c>
      <c r="G91" s="10">
        <f>S91/V91</f>
        <v>5.6179775280898875E-2</v>
      </c>
      <c r="H91" s="10">
        <f>(X91+Y91)/V91</f>
        <v>4.49438202247191E-2</v>
      </c>
      <c r="I91" s="10">
        <f>U91/M91</f>
        <v>0.20512820512820512</v>
      </c>
      <c r="J91" s="10">
        <f>(T91+W91)/M91</f>
        <v>8.4249084249084255E-2</v>
      </c>
      <c r="K91" s="55">
        <f>(1-B91*0.7635+1-C91*0.7562+1-D91*0.75+1-E91*0.7248+1-F91*0.7021+1-G91*0.6285+H91*0.5884+I91*0.5276+1-J91*0.3663)/11.068</f>
        <v>0.50279431639221062</v>
      </c>
      <c r="L91" s="56">
        <f>K91/0.4898*100</f>
        <v>102.65298415520839</v>
      </c>
      <c r="M91" s="8">
        <v>273</v>
      </c>
      <c r="N91" s="8">
        <v>246</v>
      </c>
      <c r="O91" s="8">
        <v>23</v>
      </c>
      <c r="P91" s="8">
        <v>56</v>
      </c>
      <c r="Q91" s="8">
        <v>16</v>
      </c>
      <c r="R91" s="8">
        <v>1</v>
      </c>
      <c r="S91" s="8">
        <v>5</v>
      </c>
      <c r="T91" s="8">
        <v>20</v>
      </c>
      <c r="U91" s="8">
        <v>56</v>
      </c>
      <c r="V91" s="8">
        <v>89</v>
      </c>
      <c r="W91" s="8">
        <v>3</v>
      </c>
      <c r="X91" s="8">
        <v>1</v>
      </c>
      <c r="Y91" s="8">
        <v>3</v>
      </c>
      <c r="Z91" s="16"/>
    </row>
    <row r="92" spans="1:26" x14ac:dyDescent="0.2">
      <c r="A92" s="7" t="s">
        <v>125</v>
      </c>
      <c r="B92" s="10">
        <f>(P92-S92)/(N92-S92-U92+Y92)</f>
        <v>0.27936507936507937</v>
      </c>
      <c r="C92" s="10">
        <f>V92/M92</f>
        <v>0.31309297912713474</v>
      </c>
      <c r="D92" s="10">
        <f>(Q92+R92+S92)/P92</f>
        <v>0.4</v>
      </c>
      <c r="E92" s="10">
        <f>(V92+O92)/M92</f>
        <v>0.42694497153700189</v>
      </c>
      <c r="F92" s="10">
        <f>(V92/N92)+((P92+T92+W92)/(N92+T92+W92+Y92))</f>
        <v>0.65331779712989091</v>
      </c>
      <c r="G92" s="10">
        <f>S92/V92</f>
        <v>7.2727272727272724E-2</v>
      </c>
      <c r="H92" s="10">
        <f>(X92+Y92)/V92</f>
        <v>3.0303030303030304E-2</v>
      </c>
      <c r="I92" s="10">
        <f>U92/M92</f>
        <v>0.26944971537001899</v>
      </c>
      <c r="J92" s="10">
        <f>(T92+W92)/M92</f>
        <v>0.10815939278937381</v>
      </c>
      <c r="K92" s="55">
        <f>(1-B92*0.7635+1-C92*0.7562+1-D92*0.75+1-E92*0.7248+1-F92*0.7021+1-G92*0.6285+H92*0.5884+I92*0.5276+1-J92*0.3663)/11.068</f>
        <v>0.50202961752128605</v>
      </c>
      <c r="L92" s="56">
        <f>K92/0.4898*100</f>
        <v>102.49685943676725</v>
      </c>
      <c r="M92" s="8">
        <v>527</v>
      </c>
      <c r="N92" s="8">
        <v>465</v>
      </c>
      <c r="O92" s="8">
        <v>60</v>
      </c>
      <c r="P92" s="8">
        <v>100</v>
      </c>
      <c r="Q92" s="8">
        <v>27</v>
      </c>
      <c r="R92" s="8">
        <v>1</v>
      </c>
      <c r="S92" s="8">
        <v>12</v>
      </c>
      <c r="T92" s="8">
        <v>50</v>
      </c>
      <c r="U92" s="8">
        <v>142</v>
      </c>
      <c r="V92" s="8">
        <v>165</v>
      </c>
      <c r="W92" s="8">
        <v>7</v>
      </c>
      <c r="X92" s="8">
        <v>1</v>
      </c>
      <c r="Y92" s="8">
        <v>4</v>
      </c>
      <c r="Z92" s="16"/>
    </row>
    <row r="93" spans="1:26" x14ac:dyDescent="0.2">
      <c r="A93" s="7" t="s">
        <v>110</v>
      </c>
      <c r="B93" s="10">
        <f>(P93-S93)/(N93-S93-U93+Y93)</f>
        <v>0.30116959064327486</v>
      </c>
      <c r="C93" s="10">
        <f>V93/M93</f>
        <v>0.34177215189873417</v>
      </c>
      <c r="D93" s="10">
        <f>(Q93+R93+S93)/P93</f>
        <v>0.29411764705882354</v>
      </c>
      <c r="E93" s="10">
        <f>(V93+O93)/M93</f>
        <v>0.44303797468354428</v>
      </c>
      <c r="F93" s="10">
        <f>(V93/N93)+((P93+T93+W93)/(N93+T93+W93+Y93))</f>
        <v>0.68104297733646635</v>
      </c>
      <c r="G93" s="10">
        <f>S93/V93</f>
        <v>8.4656084656084651E-2</v>
      </c>
      <c r="H93" s="10">
        <f>(X93+Y93)/V93</f>
        <v>1.5873015873015872E-2</v>
      </c>
      <c r="I93" s="10">
        <f>U93/M93</f>
        <v>0.2640144665461121</v>
      </c>
      <c r="J93" s="10">
        <f>(T93+W93)/M93</f>
        <v>8.8607594936708861E-2</v>
      </c>
      <c r="K93" s="55">
        <f>(1-B93*0.7635+1-C93*0.7562+1-D93*0.75+1-E93*0.7248+1-F93*0.7021+1-G93*0.6285+H93*0.5884+I93*0.5276+1-J93*0.3663)/11.068</f>
        <v>0.50187178229157015</v>
      </c>
      <c r="L93" s="56">
        <f>K93/0.4898*100</f>
        <v>102.46463501257045</v>
      </c>
      <c r="M93" s="8">
        <v>553</v>
      </c>
      <c r="N93" s="8">
        <v>501</v>
      </c>
      <c r="O93" s="8">
        <v>56</v>
      </c>
      <c r="P93" s="8">
        <v>119</v>
      </c>
      <c r="Q93" s="8">
        <v>16</v>
      </c>
      <c r="R93" s="8">
        <v>3</v>
      </c>
      <c r="S93" s="8">
        <v>16</v>
      </c>
      <c r="T93" s="8">
        <v>45</v>
      </c>
      <c r="U93" s="8">
        <v>146</v>
      </c>
      <c r="V93" s="8">
        <v>189</v>
      </c>
      <c r="W93" s="8">
        <v>4</v>
      </c>
      <c r="X93" s="8">
        <v>0</v>
      </c>
      <c r="Y93" s="8">
        <v>3</v>
      </c>
      <c r="Z93" s="16"/>
    </row>
    <row r="94" spans="1:26" x14ac:dyDescent="0.2">
      <c r="A94" s="7" t="s">
        <v>27</v>
      </c>
      <c r="B94" s="10">
        <f>(P94-S94)/(N94-S94-U94+Y94)</f>
        <v>0.2803921568627451</v>
      </c>
      <c r="C94" s="10">
        <f>V94/M94</f>
        <v>0.33209876543209876</v>
      </c>
      <c r="D94" s="10">
        <f>(Q94+R94+S94)/P94</f>
        <v>0.36585365853658536</v>
      </c>
      <c r="E94" s="10">
        <f>(V94+O94)/M94</f>
        <v>0.41975308641975306</v>
      </c>
      <c r="F94" s="10">
        <f>(V94/N94)+((P94+T94+W94)/(N94+T94+W94+Y94))</f>
        <v>0.65547529237730884</v>
      </c>
      <c r="G94" s="10">
        <f>S94/V94</f>
        <v>7.8066914498141265E-2</v>
      </c>
      <c r="H94" s="10">
        <f>(X94+Y94)/V94</f>
        <v>3.7174721189591076E-3</v>
      </c>
      <c r="I94" s="10">
        <f>U94/M94</f>
        <v>0.25555555555555554</v>
      </c>
      <c r="J94" s="10">
        <f>(T94+W94)/M94</f>
        <v>8.7654320987654327E-2</v>
      </c>
      <c r="K94" s="55">
        <f>(1-B94*0.7635+1-C94*0.7562+1-D94*0.75+1-E94*0.7248+1-F94*0.7021+1-G94*0.6285+H94*0.5884+I94*0.5276+1-J94*0.3663)/11.068</f>
        <v>0.50160793786266744</v>
      </c>
      <c r="L94" s="56">
        <f>K94/0.4898*100</f>
        <v>102.41076722390108</v>
      </c>
      <c r="M94" s="8">
        <v>810</v>
      </c>
      <c r="N94" s="8">
        <v>737</v>
      </c>
      <c r="O94" s="8">
        <v>71</v>
      </c>
      <c r="P94" s="8">
        <v>164</v>
      </c>
      <c r="Q94" s="8">
        <v>36</v>
      </c>
      <c r="R94" s="8">
        <v>3</v>
      </c>
      <c r="S94" s="8">
        <v>21</v>
      </c>
      <c r="T94" s="8">
        <v>67</v>
      </c>
      <c r="U94" s="8">
        <v>207</v>
      </c>
      <c r="V94" s="8">
        <v>269</v>
      </c>
      <c r="W94" s="8">
        <v>4</v>
      </c>
      <c r="X94" s="8">
        <v>0</v>
      </c>
      <c r="Y94" s="8">
        <v>1</v>
      </c>
      <c r="Z94" s="16"/>
    </row>
    <row r="95" spans="1:26" x14ac:dyDescent="0.2">
      <c r="A95" s="7" t="s">
        <v>296</v>
      </c>
      <c r="B95" s="10">
        <f>(P95-S95)/(N95-S95-U95+Y95)</f>
        <v>0.29629629629629628</v>
      </c>
      <c r="C95" s="10">
        <f>V95/M95</f>
        <v>0.34959349593495936</v>
      </c>
      <c r="D95" s="10">
        <f>(Q95+R95+S95)/P95</f>
        <v>0.33333333333333331</v>
      </c>
      <c r="E95" s="10">
        <f>(V95+O95)/M95</f>
        <v>0.42682926829268292</v>
      </c>
      <c r="F95" s="10">
        <f>(V95/N95)+((P95+T95+W95)/(N95+T95+W95+Y95))</f>
        <v>0.67321390028059569</v>
      </c>
      <c r="G95" s="10">
        <f>S95/V95</f>
        <v>6.9767441860465115E-2</v>
      </c>
      <c r="H95" s="10">
        <f>(X95+Y95)/V95</f>
        <v>2.3255813953488372E-2</v>
      </c>
      <c r="I95" s="10">
        <f>U95/M95</f>
        <v>0.24390243902439024</v>
      </c>
      <c r="J95" s="10">
        <f>(T95+W95)/M95</f>
        <v>7.3170731707317069E-2</v>
      </c>
      <c r="K95" s="55">
        <f>(1-B95*0.7635+1-C95*0.7562+1-D95*0.75+1-E95*0.7248+1-F95*0.7021+1-G95*0.6285+H95*0.5884+I95*0.5276+1-J95*0.3663)/11.068</f>
        <v>0.50136440320130349</v>
      </c>
      <c r="L95" s="56">
        <f>K95/0.4898*100</f>
        <v>102.36104597821631</v>
      </c>
      <c r="M95" s="8">
        <v>246</v>
      </c>
      <c r="N95" s="8">
        <v>226</v>
      </c>
      <c r="O95" s="8">
        <v>19</v>
      </c>
      <c r="P95" s="8">
        <v>54</v>
      </c>
      <c r="Q95" s="8">
        <v>10</v>
      </c>
      <c r="R95" s="8">
        <v>2</v>
      </c>
      <c r="S95" s="8">
        <v>6</v>
      </c>
      <c r="T95" s="8">
        <v>17</v>
      </c>
      <c r="U95" s="8">
        <v>60</v>
      </c>
      <c r="V95" s="8">
        <v>86</v>
      </c>
      <c r="W95" s="8">
        <v>1</v>
      </c>
      <c r="X95" s="8">
        <v>0</v>
      </c>
      <c r="Y95" s="8">
        <v>2</v>
      </c>
      <c r="Z95" s="16"/>
    </row>
    <row r="96" spans="1:26" x14ac:dyDescent="0.2">
      <c r="A96" s="7" t="s">
        <v>38</v>
      </c>
      <c r="B96" s="10">
        <f>(P96-S96)/(N96-S96-U96+Y96)</f>
        <v>0.31732776617954073</v>
      </c>
      <c r="C96" s="10">
        <f>V96/M96</f>
        <v>0.35586734693877553</v>
      </c>
      <c r="D96" s="10">
        <f>(Q96+R96+S96)/P96</f>
        <v>0.33526011560693642</v>
      </c>
      <c r="E96" s="10">
        <f>(V96+O96)/M96</f>
        <v>0.45535714285714285</v>
      </c>
      <c r="F96" s="10">
        <f>(V96/N96)+((P96+T96+W96)/(N96+T96+W96+Y96))</f>
        <v>0.66891290527654168</v>
      </c>
      <c r="G96" s="10">
        <f>S96/V96</f>
        <v>7.5268817204301078E-2</v>
      </c>
      <c r="H96" s="10">
        <f>(X96+Y96)/V96</f>
        <v>3.2258064516129031E-2</v>
      </c>
      <c r="I96" s="10">
        <f>U96/M96</f>
        <v>0.29464285714285715</v>
      </c>
      <c r="J96" s="10">
        <f>(T96+W96)/M96</f>
        <v>6.25E-2</v>
      </c>
      <c r="K96" s="55">
        <f>(1-B96*0.7635+1-C96*0.7562+1-D96*0.75+1-E96*0.7248+1-F96*0.7021+1-G96*0.6285+H96*0.5884+I96*0.5276+1-J96*0.3663)/11.068</f>
        <v>0.50069711629030167</v>
      </c>
      <c r="L96" s="56">
        <f>K96/0.4898*100</f>
        <v>102.22480936919185</v>
      </c>
      <c r="M96" s="8">
        <v>784</v>
      </c>
      <c r="N96" s="8">
        <v>726</v>
      </c>
      <c r="O96" s="8">
        <v>78</v>
      </c>
      <c r="P96" s="8">
        <v>173</v>
      </c>
      <c r="Q96" s="8">
        <v>31</v>
      </c>
      <c r="R96" s="8">
        <v>6</v>
      </c>
      <c r="S96" s="8">
        <v>21</v>
      </c>
      <c r="T96" s="8">
        <v>43</v>
      </c>
      <c r="U96" s="8">
        <v>231</v>
      </c>
      <c r="V96" s="8">
        <v>279</v>
      </c>
      <c r="W96" s="8">
        <v>6</v>
      </c>
      <c r="X96" s="8">
        <v>4</v>
      </c>
      <c r="Y96" s="8">
        <v>5</v>
      </c>
      <c r="Z96" s="16"/>
    </row>
    <row r="97" spans="1:26" x14ac:dyDescent="0.2">
      <c r="A97" s="7" t="s">
        <v>34</v>
      </c>
      <c r="B97" s="10">
        <f>(P97-S97)/(N97-S97-U97+Y97)</f>
        <v>0.27125506072874495</v>
      </c>
      <c r="C97" s="10">
        <f>V97/M97</f>
        <v>0.33500627352572143</v>
      </c>
      <c r="D97" s="10">
        <f>(Q97+R97+S97)/P97</f>
        <v>0.35849056603773582</v>
      </c>
      <c r="E97" s="10">
        <f>(V97+O97)/M97</f>
        <v>0.43914680050188204</v>
      </c>
      <c r="F97" s="10">
        <f>(V97/N97)+((P97+T97+W97)/(N97+T97+W97+Y97))</f>
        <v>0.66546669824478299</v>
      </c>
      <c r="G97" s="10">
        <f>S97/V97</f>
        <v>9.3632958801498134E-2</v>
      </c>
      <c r="H97" s="10">
        <f>(X97+Y97)/V97</f>
        <v>2.247191011235955E-2</v>
      </c>
      <c r="I97" s="10">
        <f>U97/M97</f>
        <v>0.25345043914680049</v>
      </c>
      <c r="J97" s="10">
        <f>(T97+W97)/M97</f>
        <v>9.2848180677540776E-2</v>
      </c>
      <c r="K97" s="55">
        <f>(1-B97*0.7635+1-C97*0.7562+1-D97*0.75+1-E97*0.7248+1-F97*0.7021+1-G97*0.6285+H97*0.5884+I97*0.5276+1-J97*0.3663)/11.068</f>
        <v>0.50047557310614044</v>
      </c>
      <c r="L97" s="56">
        <f>K97/0.4898*100</f>
        <v>102.17957801268689</v>
      </c>
      <c r="M97" s="8">
        <v>797</v>
      </c>
      <c r="N97" s="8">
        <v>717</v>
      </c>
      <c r="O97" s="8">
        <v>83</v>
      </c>
      <c r="P97" s="8">
        <v>159</v>
      </c>
      <c r="Q97" s="8">
        <v>31</v>
      </c>
      <c r="R97" s="8">
        <v>1</v>
      </c>
      <c r="S97" s="8">
        <v>25</v>
      </c>
      <c r="T97" s="8">
        <v>61</v>
      </c>
      <c r="U97" s="8">
        <v>202</v>
      </c>
      <c r="V97" s="8">
        <v>267</v>
      </c>
      <c r="W97" s="8">
        <v>13</v>
      </c>
      <c r="X97" s="8">
        <v>2</v>
      </c>
      <c r="Y97" s="8">
        <v>4</v>
      </c>
      <c r="Z97" s="16"/>
    </row>
    <row r="98" spans="1:26" x14ac:dyDescent="0.2">
      <c r="A98" s="7" t="s">
        <v>301</v>
      </c>
      <c r="B98" s="10">
        <f>(P98-S98)/(N98-S98-U98+Y98)</f>
        <v>0.28301886792452829</v>
      </c>
      <c r="C98" s="10">
        <f>V98/M98</f>
        <v>0.32921810699588477</v>
      </c>
      <c r="D98" s="10">
        <f>(Q98+R98+S98)/P98</f>
        <v>0.31372549019607843</v>
      </c>
      <c r="E98" s="10">
        <f>(V98+O98)/M98</f>
        <v>0.43209876543209874</v>
      </c>
      <c r="F98" s="10">
        <f>(V98/N98)+((P98+T98+W98)/(N98+T98+W98+Y98))</f>
        <v>0.71011904761904754</v>
      </c>
      <c r="G98" s="10">
        <f>S98/V98</f>
        <v>7.4999999999999997E-2</v>
      </c>
      <c r="H98" s="10">
        <f>(X98+Y98)/V98</f>
        <v>6.25E-2</v>
      </c>
      <c r="I98" s="10">
        <f>U98/M98</f>
        <v>0.19341563786008231</v>
      </c>
      <c r="J98" s="10">
        <f>(T98+W98)/M98</f>
        <v>0.11522633744855967</v>
      </c>
      <c r="K98" s="55">
        <f>(1-B98*0.7635+1-C98*0.7562+1-D98*0.75+1-E98*0.7248+1-F98*0.7021+1-G98*0.6285+H98*0.5884+I98*0.5276+1-J98*0.3663)/11.068</f>
        <v>0.5003056251166722</v>
      </c>
      <c r="L98" s="56">
        <f>K98/0.4898*100</f>
        <v>102.14488058731568</v>
      </c>
      <c r="M98" s="8">
        <v>243</v>
      </c>
      <c r="N98" s="8">
        <v>210</v>
      </c>
      <c r="O98" s="8">
        <v>25</v>
      </c>
      <c r="P98" s="8">
        <v>51</v>
      </c>
      <c r="Q98" s="8">
        <v>9</v>
      </c>
      <c r="R98" s="8">
        <v>1</v>
      </c>
      <c r="S98" s="8">
        <v>6</v>
      </c>
      <c r="T98" s="8">
        <v>27</v>
      </c>
      <c r="U98" s="8">
        <v>47</v>
      </c>
      <c r="V98" s="8">
        <v>80</v>
      </c>
      <c r="W98" s="8">
        <v>1</v>
      </c>
      <c r="X98" s="8">
        <v>3</v>
      </c>
      <c r="Y98" s="8">
        <v>2</v>
      </c>
      <c r="Z98" s="16"/>
    </row>
    <row r="99" spans="1:26" x14ac:dyDescent="0.2">
      <c r="A99" s="7" t="s">
        <v>181</v>
      </c>
      <c r="B99" s="10">
        <f>(P99-S99)/(N99-S99-U99+Y99)</f>
        <v>0.2943722943722944</v>
      </c>
      <c r="C99" s="10">
        <f>V99/M99</f>
        <v>0.336231884057971</v>
      </c>
      <c r="D99" s="10">
        <f>(Q99+R99+S99)/P99</f>
        <v>0.30263157894736842</v>
      </c>
      <c r="E99" s="10">
        <f>(V99+O99)/M99</f>
        <v>0.46376811594202899</v>
      </c>
      <c r="F99" s="10">
        <f>(V99/N99)+((P99+T99+W99)/(N99+T99+W99+Y99))</f>
        <v>0.70029239766081874</v>
      </c>
      <c r="G99" s="10">
        <f>S99/V99</f>
        <v>6.8965517241379309E-2</v>
      </c>
      <c r="H99" s="10">
        <f>(X99+Y99)/V99</f>
        <v>6.8965517241379309E-2</v>
      </c>
      <c r="I99" s="10">
        <f>U99/M99</f>
        <v>0.20289855072463769</v>
      </c>
      <c r="J99" s="10">
        <f>(T99+W99)/M99</f>
        <v>9.5652173913043481E-2</v>
      </c>
      <c r="K99" s="55">
        <f>(1-B99*0.7635+1-C99*0.7562+1-D99*0.75+1-E99*0.7248+1-F99*0.7021+1-G99*0.6285+H99*0.5884+I99*0.5276+1-J99*0.3663)/11.068</f>
        <v>0.50013068867868959</v>
      </c>
      <c r="L99" s="56">
        <f>K99/0.4898*100</f>
        <v>102.10916469552667</v>
      </c>
      <c r="M99" s="8">
        <v>345</v>
      </c>
      <c r="N99" s="8">
        <v>304</v>
      </c>
      <c r="O99" s="8">
        <v>44</v>
      </c>
      <c r="P99" s="8">
        <v>76</v>
      </c>
      <c r="Q99" s="8">
        <v>14</v>
      </c>
      <c r="R99" s="8">
        <v>1</v>
      </c>
      <c r="S99" s="8">
        <v>8</v>
      </c>
      <c r="T99" s="8">
        <v>28</v>
      </c>
      <c r="U99" s="8">
        <v>70</v>
      </c>
      <c r="V99" s="8">
        <v>116</v>
      </c>
      <c r="W99" s="8">
        <v>5</v>
      </c>
      <c r="X99" s="8">
        <v>3</v>
      </c>
      <c r="Y99" s="8">
        <v>5</v>
      </c>
      <c r="Z99" s="16"/>
    </row>
    <row r="100" spans="1:26" x14ac:dyDescent="0.2">
      <c r="A100" s="7" t="s">
        <v>37</v>
      </c>
      <c r="B100" s="10">
        <f>(P100-S100)/(N100-S100-U100+Y100)</f>
        <v>0.3</v>
      </c>
      <c r="C100" s="10">
        <f>V100/M100</f>
        <v>0.35668789808917195</v>
      </c>
      <c r="D100" s="10">
        <f>(Q100+R100+S100)/P100</f>
        <v>0.31284916201117319</v>
      </c>
      <c r="E100" s="10">
        <f>(V100+O100)/M100</f>
        <v>0.44458598726114651</v>
      </c>
      <c r="F100" s="10">
        <f>(V100/N100)+((P100+T100+W100)/(N100+T100+W100+Y100))</f>
        <v>0.68091907704825927</v>
      </c>
      <c r="G100" s="10">
        <f>S100/V100</f>
        <v>7.1428571428571425E-2</v>
      </c>
      <c r="H100" s="10">
        <f>(X100+Y100)/V100</f>
        <v>2.1428571428571429E-2</v>
      </c>
      <c r="I100" s="10">
        <f>U100/M100</f>
        <v>0.22802547770700637</v>
      </c>
      <c r="J100" s="10">
        <f>(T100+W100)/M100</f>
        <v>6.6242038216560509E-2</v>
      </c>
      <c r="K100" s="55">
        <f>(1-B100*0.7635+1-C100*0.7562+1-D100*0.75+1-E100*0.7248+1-F100*0.7021+1-G100*0.6285+H100*0.5884+I100*0.5276+1-J100*0.3663)/11.068</f>
        <v>0.49964167239965052</v>
      </c>
      <c r="L100" s="56">
        <f>K100/0.4898*100</f>
        <v>102.00932470388943</v>
      </c>
      <c r="M100" s="8">
        <v>785</v>
      </c>
      <c r="N100" s="8">
        <v>727</v>
      </c>
      <c r="O100" s="8">
        <v>69</v>
      </c>
      <c r="P100" s="8">
        <v>179</v>
      </c>
      <c r="Q100" s="8">
        <v>31</v>
      </c>
      <c r="R100" s="8">
        <v>5</v>
      </c>
      <c r="S100" s="8">
        <v>20</v>
      </c>
      <c r="T100" s="8">
        <v>46</v>
      </c>
      <c r="U100" s="8">
        <v>179</v>
      </c>
      <c r="V100" s="8">
        <v>280</v>
      </c>
      <c r="W100" s="8">
        <v>6</v>
      </c>
      <c r="X100" s="8">
        <v>4</v>
      </c>
      <c r="Y100" s="8">
        <v>2</v>
      </c>
      <c r="Z100" s="16"/>
    </row>
    <row r="101" spans="1:26" x14ac:dyDescent="0.2">
      <c r="A101" s="7" t="s">
        <v>258</v>
      </c>
      <c r="B101" s="10">
        <f>(P101-S101)/(N101-S101-U101+Y101)</f>
        <v>0.27835051546391754</v>
      </c>
      <c r="C101" s="10">
        <f>V101/M101</f>
        <v>0.35424354243542433</v>
      </c>
      <c r="D101" s="10">
        <f>(Q101+R101+S101)/P101</f>
        <v>0.34426229508196721</v>
      </c>
      <c r="E101" s="10">
        <f>(V101+O101)/M101</f>
        <v>0.44649446494464945</v>
      </c>
      <c r="F101" s="10">
        <f>(V101/N101)+((P101+T101+W101)/(N101+T101+W101+Y101))</f>
        <v>0.65943423738699325</v>
      </c>
      <c r="G101" s="10">
        <f>S101/V101</f>
        <v>7.2916666666666671E-2</v>
      </c>
      <c r="H101" s="10">
        <f>(X101+Y101)/V101</f>
        <v>2.0833333333333332E-2</v>
      </c>
      <c r="I101" s="10">
        <f>U101/M101</f>
        <v>0.19926199261992619</v>
      </c>
      <c r="J101" s="10">
        <f>(T101+W101)/M101</f>
        <v>5.5350553505535055E-2</v>
      </c>
      <c r="K101" s="55">
        <f>(1-B101*0.7635+1-C101*0.7562+1-D101*0.75+1-E101*0.7248+1-F101*0.7021+1-G101*0.6285+H101*0.5884+I101*0.5276+1-J101*0.3663)/11.068</f>
        <v>0.4992845730910187</v>
      </c>
      <c r="L101" s="56">
        <f>K101/0.4898*100</f>
        <v>101.93641753593685</v>
      </c>
      <c r="M101" s="8">
        <v>271</v>
      </c>
      <c r="N101" s="8">
        <v>254</v>
      </c>
      <c r="O101" s="8">
        <v>25</v>
      </c>
      <c r="P101" s="8">
        <v>61</v>
      </c>
      <c r="Q101" s="8">
        <v>14</v>
      </c>
      <c r="R101" s="8">
        <v>0</v>
      </c>
      <c r="S101" s="8">
        <v>7</v>
      </c>
      <c r="T101" s="8">
        <v>12</v>
      </c>
      <c r="U101" s="8">
        <v>54</v>
      </c>
      <c r="V101" s="8">
        <v>96</v>
      </c>
      <c r="W101" s="8">
        <v>3</v>
      </c>
      <c r="X101" s="8">
        <v>1</v>
      </c>
      <c r="Y101" s="8">
        <v>1</v>
      </c>
      <c r="Z101" s="16"/>
    </row>
    <row r="102" spans="1:26" x14ac:dyDescent="0.2">
      <c r="A102" s="7" t="s">
        <v>167</v>
      </c>
      <c r="B102" s="10">
        <f>(P102-S102)/(N102-S102-U102+Y102)</f>
        <v>0.25882352941176473</v>
      </c>
      <c r="C102" s="10">
        <f>V102/M102</f>
        <v>0.31117021276595747</v>
      </c>
      <c r="D102" s="10">
        <f>(Q102+R102+S102)/P102</f>
        <v>0.30666666666666664</v>
      </c>
      <c r="E102" s="10">
        <f>(V102+O102)/M102</f>
        <v>0.42021276595744683</v>
      </c>
      <c r="F102" s="10">
        <f>(V102/N102)+((P102+T102+W102)/(N102+T102+W102+Y102))</f>
        <v>0.71366920915295062</v>
      </c>
      <c r="G102" s="10">
        <f>S102/V102</f>
        <v>7.6923076923076927E-2</v>
      </c>
      <c r="H102" s="10">
        <f>(X102+Y102)/V102</f>
        <v>2.564102564102564E-2</v>
      </c>
      <c r="I102" s="10">
        <f>U102/M102</f>
        <v>0.15159574468085107</v>
      </c>
      <c r="J102" s="10">
        <f>(T102+W102)/M102</f>
        <v>0.14627659574468085</v>
      </c>
      <c r="K102" s="55">
        <f>(1-B102*0.7635+1-C102*0.7562+1-D102*0.75+1-E102*0.7248+1-F102*0.7021+1-G102*0.6285+H102*0.5884+I102*0.5276+1-J102*0.3663)/11.068</f>
        <v>0.49914941989533995</v>
      </c>
      <c r="L102" s="56">
        <f>K102/0.4898*100</f>
        <v>101.90882398843199</v>
      </c>
      <c r="M102" s="8">
        <v>376</v>
      </c>
      <c r="N102" s="8">
        <v>318</v>
      </c>
      <c r="O102" s="8">
        <v>41</v>
      </c>
      <c r="P102" s="8">
        <v>75</v>
      </c>
      <c r="Q102" s="8">
        <v>13</v>
      </c>
      <c r="R102" s="8">
        <v>1</v>
      </c>
      <c r="S102" s="8">
        <v>9</v>
      </c>
      <c r="T102" s="8">
        <v>50</v>
      </c>
      <c r="U102" s="8">
        <v>57</v>
      </c>
      <c r="V102" s="8">
        <v>117</v>
      </c>
      <c r="W102" s="8">
        <v>5</v>
      </c>
      <c r="X102" s="8">
        <v>0</v>
      </c>
      <c r="Y102" s="8">
        <v>3</v>
      </c>
      <c r="Z102" s="16"/>
    </row>
    <row r="103" spans="1:26" x14ac:dyDescent="0.2">
      <c r="A103" s="7" t="s">
        <v>229</v>
      </c>
      <c r="B103" s="10">
        <f>(P103-S103)/(N103-S103-U103+Y103)</f>
        <v>0.23428571428571429</v>
      </c>
      <c r="C103" s="10">
        <f>V103/M103</f>
        <v>0.356401384083045</v>
      </c>
      <c r="D103" s="10">
        <f>(Q103+R103+S103)/P103</f>
        <v>0.40740740740740738</v>
      </c>
      <c r="E103" s="10">
        <f>(V103+O103)/M103</f>
        <v>0.45328719723183392</v>
      </c>
      <c r="F103" s="10">
        <f>(V103/N103)+((P103+T103+W103)/(N103+T103+W103+Y103))</f>
        <v>0.63549478396213066</v>
      </c>
      <c r="G103" s="10">
        <f>S103/V103</f>
        <v>0.12621359223300971</v>
      </c>
      <c r="H103" s="10">
        <f>(X103+Y103)/V103</f>
        <v>9.7087378640776691E-3</v>
      </c>
      <c r="I103" s="10">
        <f>U103/M103</f>
        <v>0.2837370242214533</v>
      </c>
      <c r="J103" s="10">
        <f>(T103+W103)/M103</f>
        <v>6.5743944636678195E-2</v>
      </c>
      <c r="K103" s="55">
        <f>(1-B103*0.7635+1-C103*0.7562+1-D103*0.75+1-E103*0.7248+1-F103*0.7021+1-G103*0.6285+H103*0.5884+I103*0.5276+1-J103*0.3663)/11.068</f>
        <v>0.49903669608509743</v>
      </c>
      <c r="L103" s="56">
        <f>K103/0.4898*100</f>
        <v>101.88580973562627</v>
      </c>
      <c r="M103" s="8">
        <v>289</v>
      </c>
      <c r="N103" s="8">
        <v>269</v>
      </c>
      <c r="O103" s="8">
        <v>28</v>
      </c>
      <c r="P103" s="8">
        <v>54</v>
      </c>
      <c r="Q103" s="8">
        <v>8</v>
      </c>
      <c r="R103" s="8">
        <v>1</v>
      </c>
      <c r="S103" s="8">
        <v>13</v>
      </c>
      <c r="T103" s="8">
        <v>17</v>
      </c>
      <c r="U103" s="8">
        <v>82</v>
      </c>
      <c r="V103" s="8">
        <v>103</v>
      </c>
      <c r="W103" s="8">
        <v>2</v>
      </c>
      <c r="X103" s="8">
        <v>0</v>
      </c>
      <c r="Y103" s="8">
        <v>1</v>
      </c>
      <c r="Z103" s="16"/>
    </row>
    <row r="104" spans="1:26" x14ac:dyDescent="0.2">
      <c r="A104" s="7" t="s">
        <v>26</v>
      </c>
      <c r="B104" s="10">
        <f>(P104-S104)/(N104-S104-U104+Y104)</f>
        <v>0.28471001757469244</v>
      </c>
      <c r="C104" s="10">
        <f>V104/M104</f>
        <v>0.35837438423645318</v>
      </c>
      <c r="D104" s="10">
        <f>(Q104+R104+S104)/P104</f>
        <v>0.31521739130434784</v>
      </c>
      <c r="E104" s="10">
        <f>(V104+O104)/M104</f>
        <v>0.45935960591133007</v>
      </c>
      <c r="F104" s="10">
        <f>(V104/N104)+((P104+T104+W104)/(N104+T104+W104+Y104))</f>
        <v>0.68501396473383636</v>
      </c>
      <c r="G104" s="10">
        <f>S104/V104</f>
        <v>7.560137457044673E-2</v>
      </c>
      <c r="H104" s="10">
        <f>(X104+Y104)/V104</f>
        <v>4.8109965635738834E-2</v>
      </c>
      <c r="I104" s="10">
        <f>U104/M104</f>
        <v>0.19827586206896552</v>
      </c>
      <c r="J104" s="10">
        <f>(T104+W104)/M104</f>
        <v>6.5270935960591137E-2</v>
      </c>
      <c r="K104" s="55">
        <f>(1-B104*0.7635+1-C104*0.7562+1-D104*0.75+1-E104*0.7248+1-F104*0.7021+1-G104*0.6285+H104*0.5884+I104*0.5276+1-J104*0.3663)/11.068</f>
        <v>0.49898898107945983</v>
      </c>
      <c r="L104" s="56">
        <f>K104/0.4898*100</f>
        <v>101.87606800315636</v>
      </c>
      <c r="M104" s="8">
        <v>812</v>
      </c>
      <c r="N104" s="8">
        <v>745</v>
      </c>
      <c r="O104" s="8">
        <v>82</v>
      </c>
      <c r="P104" s="8">
        <v>184</v>
      </c>
      <c r="Q104" s="8">
        <v>31</v>
      </c>
      <c r="R104" s="8">
        <v>5</v>
      </c>
      <c r="S104" s="8">
        <v>22</v>
      </c>
      <c r="T104" s="8">
        <v>44</v>
      </c>
      <c r="U104" s="8">
        <v>161</v>
      </c>
      <c r="V104" s="8">
        <v>291</v>
      </c>
      <c r="W104" s="8">
        <v>9</v>
      </c>
      <c r="X104" s="8">
        <v>7</v>
      </c>
      <c r="Y104" s="8">
        <v>7</v>
      </c>
      <c r="Z104" s="16"/>
    </row>
    <row r="105" spans="1:26" x14ac:dyDescent="0.2">
      <c r="A105" s="7" t="s">
        <v>40</v>
      </c>
      <c r="B105" s="10">
        <f>(P105-S105)/(N105-S105-U105+Y105)</f>
        <v>0.31492842535787319</v>
      </c>
      <c r="C105" s="10">
        <f>V105/M105</f>
        <v>0.35256410256410259</v>
      </c>
      <c r="D105" s="10">
        <f>(Q105+R105+S105)/P105</f>
        <v>0.35260115606936415</v>
      </c>
      <c r="E105" s="10">
        <f>(V105+O105)/M105</f>
        <v>0.45</v>
      </c>
      <c r="F105" s="10">
        <f>(V105/N105)+((P105+T105+W105)/(N105+T105+W105+Y105))</f>
        <v>0.66633601742715998</v>
      </c>
      <c r="G105" s="10">
        <f>S105/V105</f>
        <v>6.9090909090909092E-2</v>
      </c>
      <c r="H105" s="10">
        <f>(X105+Y105)/V105</f>
        <v>1.090909090909091E-2</v>
      </c>
      <c r="I105" s="10">
        <f>U105/M105</f>
        <v>0.28205128205128205</v>
      </c>
      <c r="J105" s="10">
        <f>(T105+W105)/M105</f>
        <v>6.5384615384615388E-2</v>
      </c>
      <c r="K105" s="55">
        <f>(1-B105*0.7635+1-C105*0.7562+1-D105*0.75+1-E105*0.7248+1-F105*0.7021+1-G105*0.6285+H105*0.5884+I105*0.5276+1-J105*0.3663)/11.068</f>
        <v>0.49894768092833414</v>
      </c>
      <c r="L105" s="56">
        <f>K105/0.4898*100</f>
        <v>101.86763595923523</v>
      </c>
      <c r="M105" s="8">
        <v>780</v>
      </c>
      <c r="N105" s="8">
        <v>726</v>
      </c>
      <c r="O105" s="8">
        <v>76</v>
      </c>
      <c r="P105" s="8">
        <v>173</v>
      </c>
      <c r="Q105" s="8">
        <v>39</v>
      </c>
      <c r="R105" s="8">
        <v>3</v>
      </c>
      <c r="S105" s="8">
        <v>19</v>
      </c>
      <c r="T105" s="8">
        <v>46</v>
      </c>
      <c r="U105" s="8">
        <v>220</v>
      </c>
      <c r="V105" s="8">
        <v>275</v>
      </c>
      <c r="W105" s="8">
        <v>5</v>
      </c>
      <c r="X105" s="8">
        <v>1</v>
      </c>
      <c r="Y105" s="8">
        <v>2</v>
      </c>
      <c r="Z105" s="16"/>
    </row>
    <row r="106" spans="1:26" x14ac:dyDescent="0.2">
      <c r="A106" s="7" t="s">
        <v>211</v>
      </c>
      <c r="B106" s="10">
        <f>(P106-S106)/(N106-S106-U106+Y106)</f>
        <v>0.29729729729729731</v>
      </c>
      <c r="C106" s="10">
        <f>V106/M106</f>
        <v>0.3122923588039867</v>
      </c>
      <c r="D106" s="10">
        <f>(Q106+R106+S106)/P106</f>
        <v>0.48076923076923078</v>
      </c>
      <c r="E106" s="10">
        <f>(V106+O106)/M106</f>
        <v>0.40531561461794019</v>
      </c>
      <c r="F106" s="10">
        <f>(V106/N106)+((P106+T106+W106)/(N106+T106+W106+Y106))</f>
        <v>0.65643748883045272</v>
      </c>
      <c r="G106" s="10">
        <f>S106/V106</f>
        <v>8.5106382978723402E-2</v>
      </c>
      <c r="H106" s="10">
        <f>(X106+Y106)/V106</f>
        <v>2.1276595744680851E-2</v>
      </c>
      <c r="I106" s="10">
        <f>U106/M106</f>
        <v>0.35215946843853818</v>
      </c>
      <c r="J106" s="10">
        <f>(T106+W106)/M106</f>
        <v>0.12292358803986711</v>
      </c>
      <c r="K106" s="55">
        <f>(1-B106*0.7635+1-C106*0.7562+1-D106*0.75+1-E106*0.7248+1-F106*0.7021+1-G106*0.6285+H106*0.5884+I106*0.5276+1-J106*0.3663)/11.068</f>
        <v>0.49886391424008719</v>
      </c>
      <c r="L106" s="56">
        <f>K106/0.4898*100</f>
        <v>101.85053373623667</v>
      </c>
      <c r="M106" s="8">
        <v>301</v>
      </c>
      <c r="N106" s="8">
        <v>262</v>
      </c>
      <c r="O106" s="8">
        <v>28</v>
      </c>
      <c r="P106" s="8">
        <v>52</v>
      </c>
      <c r="Q106" s="8">
        <v>16</v>
      </c>
      <c r="R106" s="8">
        <v>1</v>
      </c>
      <c r="S106" s="8">
        <v>8</v>
      </c>
      <c r="T106" s="8">
        <v>28</v>
      </c>
      <c r="U106" s="8">
        <v>106</v>
      </c>
      <c r="V106" s="8">
        <v>94</v>
      </c>
      <c r="W106" s="8">
        <v>9</v>
      </c>
      <c r="X106" s="8">
        <v>2</v>
      </c>
      <c r="Y106" s="8">
        <v>0</v>
      </c>
      <c r="Z106" s="16"/>
    </row>
    <row r="107" spans="1:26" x14ac:dyDescent="0.2">
      <c r="A107" s="7" t="s">
        <v>140</v>
      </c>
      <c r="B107" s="10">
        <f>(P107-S107)/(N107-S107-U107+Y107)</f>
        <v>0.29705882352941176</v>
      </c>
      <c r="C107" s="10">
        <f>V107/M107</f>
        <v>0.35802469135802467</v>
      </c>
      <c r="D107" s="10">
        <f>(Q107+R107+S107)/P107</f>
        <v>0.30088495575221241</v>
      </c>
      <c r="E107" s="10">
        <f>(V107+O107)/M107</f>
        <v>0.47325102880658437</v>
      </c>
      <c r="F107" s="10">
        <f>(V107/N107)+((P107+T107+W107)/(N107+T107+W107+Y107))</f>
        <v>0.68739839092917587</v>
      </c>
      <c r="G107" s="10">
        <f>S107/V107</f>
        <v>6.8965517241379309E-2</v>
      </c>
      <c r="H107" s="10">
        <f>(X107+Y107)/V107</f>
        <v>4.5977011494252873E-2</v>
      </c>
      <c r="I107" s="10">
        <f>U107/M107</f>
        <v>0.20576131687242799</v>
      </c>
      <c r="J107" s="10">
        <f>(T107+W107)/M107</f>
        <v>6.3786008230452676E-2</v>
      </c>
      <c r="K107" s="55">
        <f>(1-B107*0.7635+1-C107*0.7562+1-D107*0.75+1-E107*0.7248+1-F107*0.7021+1-G107*0.6285+H107*0.5884+I107*0.5276+1-J107*0.3663)/11.068</f>
        <v>0.49874067092608415</v>
      </c>
      <c r="L107" s="56">
        <f>K107/0.4898*100</f>
        <v>101.82537176931076</v>
      </c>
      <c r="M107" s="8">
        <v>486</v>
      </c>
      <c r="N107" s="8">
        <v>447</v>
      </c>
      <c r="O107" s="8">
        <v>56</v>
      </c>
      <c r="P107" s="8">
        <v>113</v>
      </c>
      <c r="Q107" s="8">
        <v>19</v>
      </c>
      <c r="R107" s="8">
        <v>3</v>
      </c>
      <c r="S107" s="8">
        <v>12</v>
      </c>
      <c r="T107" s="8">
        <v>23</v>
      </c>
      <c r="U107" s="8">
        <v>100</v>
      </c>
      <c r="V107" s="8">
        <v>174</v>
      </c>
      <c r="W107" s="8">
        <v>8</v>
      </c>
      <c r="X107" s="8">
        <v>3</v>
      </c>
      <c r="Y107" s="8">
        <v>5</v>
      </c>
      <c r="Z107" s="16"/>
    </row>
    <row r="108" spans="1:26" x14ac:dyDescent="0.2">
      <c r="A108" s="7" t="s">
        <v>302</v>
      </c>
      <c r="B108" s="10">
        <f>(P108-S108)/(N108-S108-U108+Y108)</f>
        <v>0.33088235294117646</v>
      </c>
      <c r="C108" s="10">
        <f>V108/M108</f>
        <v>0.30452674897119342</v>
      </c>
      <c r="D108" s="10">
        <f>(Q108+R108+S108)/P108</f>
        <v>0.32653061224489793</v>
      </c>
      <c r="E108" s="10">
        <f>(V108+O108)/M108</f>
        <v>0.44032921810699588</v>
      </c>
      <c r="F108" s="10">
        <f>(V108/N108)+((P108+T108+W108)/(N108+T108+W108+Y108))</f>
        <v>0.7166545630597918</v>
      </c>
      <c r="G108" s="10">
        <f>S108/V108</f>
        <v>5.4054054054054057E-2</v>
      </c>
      <c r="H108" s="10">
        <f>(X108+Y108)/V108</f>
        <v>2.7027027027027029E-2</v>
      </c>
      <c r="I108" s="10">
        <f>U108/M108</f>
        <v>0.27160493827160492</v>
      </c>
      <c r="J108" s="10">
        <f>(T108+W108)/M108</f>
        <v>0.15226337448559671</v>
      </c>
      <c r="K108" s="55">
        <f>(1-B108*0.7635+1-C108*0.7562+1-D108*0.75+1-E108*0.7248+1-F108*0.7021+1-G108*0.6285+H108*0.5884+I108*0.5276+1-J108*0.3663)/11.068</f>
        <v>0.49867463605468437</v>
      </c>
      <c r="L108" s="56">
        <f>K108/0.4898*100</f>
        <v>101.81188976208337</v>
      </c>
      <c r="M108" s="8">
        <v>243</v>
      </c>
      <c r="N108" s="8">
        <v>204</v>
      </c>
      <c r="O108" s="8">
        <v>33</v>
      </c>
      <c r="P108" s="8">
        <v>49</v>
      </c>
      <c r="Q108" s="8">
        <v>11</v>
      </c>
      <c r="R108" s="8">
        <v>1</v>
      </c>
      <c r="S108" s="8">
        <v>4</v>
      </c>
      <c r="T108" s="8">
        <v>31</v>
      </c>
      <c r="U108" s="8">
        <v>66</v>
      </c>
      <c r="V108" s="8">
        <v>74</v>
      </c>
      <c r="W108" s="8">
        <v>6</v>
      </c>
      <c r="X108" s="8">
        <v>0</v>
      </c>
      <c r="Y108" s="8">
        <v>2</v>
      </c>
      <c r="Z108" s="16"/>
    </row>
    <row r="109" spans="1:26" x14ac:dyDescent="0.2">
      <c r="A109" s="7" t="s">
        <v>85</v>
      </c>
      <c r="B109" s="10">
        <f>(P109-S109)/(N109-S109-U109+Y109)</f>
        <v>0.30081300813008133</v>
      </c>
      <c r="C109" s="10">
        <f>V109/M109</f>
        <v>0.35813953488372091</v>
      </c>
      <c r="D109" s="10">
        <f>(Q109+R109+S109)/P109</f>
        <v>0.36567164179104478</v>
      </c>
      <c r="E109" s="10">
        <f>(V109+O109)/M109</f>
        <v>0.46201550387596901</v>
      </c>
      <c r="F109" s="10">
        <f>(V109/N109)+((P109+T109+W109)/(N109+T109+W109+Y109))</f>
        <v>0.66155978715989538</v>
      </c>
      <c r="G109" s="10">
        <f>S109/V109</f>
        <v>9.9567099567099568E-2</v>
      </c>
      <c r="H109" s="10">
        <f>(X109+Y109)/V109</f>
        <v>1.7316017316017316E-2</v>
      </c>
      <c r="I109" s="10">
        <f>U109/M109</f>
        <v>0.32248062015503876</v>
      </c>
      <c r="J109" s="10">
        <f>(T109+W109)/M109</f>
        <v>6.6666666666666666E-2</v>
      </c>
      <c r="K109" s="55">
        <f>(1-B109*0.7635+1-C109*0.7562+1-D109*0.75+1-E109*0.7248+1-F109*0.7021+1-G109*0.6285+H109*0.5884+I109*0.5276+1-J109*0.3663)/11.068</f>
        <v>0.49866570786056075</v>
      </c>
      <c r="L109" s="56">
        <f>K109/0.4898*100</f>
        <v>101.81006693764002</v>
      </c>
      <c r="M109" s="8">
        <v>645</v>
      </c>
      <c r="N109" s="8">
        <v>598</v>
      </c>
      <c r="O109" s="8">
        <v>67</v>
      </c>
      <c r="P109" s="8">
        <v>134</v>
      </c>
      <c r="Q109" s="8">
        <v>24</v>
      </c>
      <c r="R109" s="8">
        <v>2</v>
      </c>
      <c r="S109" s="8">
        <v>23</v>
      </c>
      <c r="T109" s="8">
        <v>42</v>
      </c>
      <c r="U109" s="8">
        <v>208</v>
      </c>
      <c r="V109" s="8">
        <v>231</v>
      </c>
      <c r="W109" s="8">
        <v>1</v>
      </c>
      <c r="X109" s="8">
        <v>2</v>
      </c>
      <c r="Y109" s="8">
        <v>2</v>
      </c>
      <c r="Z109" s="16"/>
    </row>
    <row r="110" spans="1:26" x14ac:dyDescent="0.2">
      <c r="A110" s="7" t="s">
        <v>61</v>
      </c>
      <c r="B110" s="10">
        <f>(P110-S110)/(N110-S110-U110+Y110)</f>
        <v>0.27474747474747474</v>
      </c>
      <c r="C110" s="10">
        <f>V110/M110</f>
        <v>0.34269662921348315</v>
      </c>
      <c r="D110" s="10">
        <f>(Q110+R110+S110)/P110</f>
        <v>0.31612903225806449</v>
      </c>
      <c r="E110" s="10">
        <f>(V110+O110)/M110</f>
        <v>0.45224719101123595</v>
      </c>
      <c r="F110" s="10">
        <f>(V110/N110)+((P110+T110+W110)/(N110+T110+W110+Y110))</f>
        <v>0.68959512022630831</v>
      </c>
      <c r="G110" s="10">
        <f>S110/V110</f>
        <v>7.7868852459016397E-2</v>
      </c>
      <c r="H110" s="10">
        <f>(X110+Y110)/V110</f>
        <v>3.6885245901639344E-2</v>
      </c>
      <c r="I110" s="10">
        <f>U110/M110</f>
        <v>0.18258426966292135</v>
      </c>
      <c r="J110" s="10">
        <f>(T110+W110)/M110</f>
        <v>8.8483146067415724E-2</v>
      </c>
      <c r="K110" s="55">
        <f>(1-B110*0.7635+1-C110*0.7562+1-D110*0.75+1-E110*0.7248+1-F110*0.7021+1-G110*0.6285+H110*0.5884+I110*0.5276+1-J110*0.3663)/11.068</f>
        <v>0.49861904852343519</v>
      </c>
      <c r="L110" s="56">
        <f>K110/0.4898*100</f>
        <v>101.80054073569522</v>
      </c>
      <c r="M110" s="8">
        <v>712</v>
      </c>
      <c r="N110" s="8">
        <v>640</v>
      </c>
      <c r="O110" s="8">
        <v>78</v>
      </c>
      <c r="P110" s="8">
        <v>155</v>
      </c>
      <c r="Q110" s="8">
        <v>28</v>
      </c>
      <c r="R110" s="8">
        <v>2</v>
      </c>
      <c r="S110" s="8">
        <v>19</v>
      </c>
      <c r="T110" s="8">
        <v>51</v>
      </c>
      <c r="U110" s="8">
        <v>130</v>
      </c>
      <c r="V110" s="8">
        <v>244</v>
      </c>
      <c r="W110" s="8">
        <v>12</v>
      </c>
      <c r="X110" s="8">
        <v>5</v>
      </c>
      <c r="Y110" s="8">
        <v>4</v>
      </c>
      <c r="Z110" s="16"/>
    </row>
    <row r="111" spans="1:26" x14ac:dyDescent="0.2">
      <c r="A111" s="7" t="s">
        <v>24</v>
      </c>
      <c r="B111" s="10">
        <f>(P111-S111)/(N111-S111-U111+Y111)</f>
        <v>0.28624535315985128</v>
      </c>
      <c r="C111" s="10">
        <f>V111/M111</f>
        <v>0.34140435835351091</v>
      </c>
      <c r="D111" s="10">
        <f>(Q111+R111+S111)/P111</f>
        <v>0.31638418079096048</v>
      </c>
      <c r="E111" s="10">
        <f>(V111+O111)/M111</f>
        <v>0.44794188861985473</v>
      </c>
      <c r="F111" s="10">
        <f>(V111/N111)+((P111+T111+W111)/(N111+T111+W111+Y111))</f>
        <v>0.70063770287720528</v>
      </c>
      <c r="G111" s="10">
        <f>S111/V111</f>
        <v>8.1560283687943269E-2</v>
      </c>
      <c r="H111" s="10">
        <f>(X111+Y111)/V111</f>
        <v>3.5460992907801421E-2</v>
      </c>
      <c r="I111" s="10">
        <f>U111/M111</f>
        <v>0.21670702179176757</v>
      </c>
      <c r="J111" s="10">
        <f>(T111+W111)/M111</f>
        <v>0.10048426150121065</v>
      </c>
      <c r="K111" s="55">
        <f>(1-B111*0.7635+1-C111*0.7562+1-D111*0.75+1-E111*0.7248+1-F111*0.7021+1-G111*0.6285+H111*0.5884+I111*0.5276+1-J111*0.3663)/11.068</f>
        <v>0.49842242492402183</v>
      </c>
      <c r="L111" s="56">
        <f>K111/0.4898*100</f>
        <v>101.76039708534542</v>
      </c>
      <c r="M111" s="8">
        <v>826</v>
      </c>
      <c r="N111" s="8">
        <v>733</v>
      </c>
      <c r="O111" s="8">
        <v>88</v>
      </c>
      <c r="P111" s="8">
        <v>177</v>
      </c>
      <c r="Q111" s="8">
        <v>30</v>
      </c>
      <c r="R111" s="8">
        <v>3</v>
      </c>
      <c r="S111" s="8">
        <v>23</v>
      </c>
      <c r="T111" s="8">
        <v>79</v>
      </c>
      <c r="U111" s="8">
        <v>179</v>
      </c>
      <c r="V111" s="8">
        <v>282</v>
      </c>
      <c r="W111" s="8">
        <v>4</v>
      </c>
      <c r="X111" s="8">
        <v>3</v>
      </c>
      <c r="Y111" s="8">
        <v>7</v>
      </c>
      <c r="Z111" s="16"/>
    </row>
    <row r="112" spans="1:26" x14ac:dyDescent="0.2">
      <c r="A112" s="7" t="s">
        <v>285</v>
      </c>
      <c r="B112" s="10">
        <f>(P112-S112)/(N112-S112-U112+Y112)</f>
        <v>0.25157232704402516</v>
      </c>
      <c r="C112" s="10">
        <f>V112/M112</f>
        <v>0.33070866141732286</v>
      </c>
      <c r="D112" s="10">
        <f>(Q112+R112+S112)/P112</f>
        <v>0.5</v>
      </c>
      <c r="E112" s="10">
        <f>(V112+O112)/M112</f>
        <v>0.40944881889763779</v>
      </c>
      <c r="F112" s="10">
        <f>(V112/N112)+((P112+T112+W112)/(N112+T112+W112+Y112))</f>
        <v>0.63505866114561771</v>
      </c>
      <c r="G112" s="10">
        <f>S112/V112</f>
        <v>7.1428571428571425E-2</v>
      </c>
      <c r="H112" s="10">
        <f>(X112+Y112)/V112</f>
        <v>2.3809523809523808E-2</v>
      </c>
      <c r="I112" s="10">
        <f>U112/M112</f>
        <v>0.25590551181102361</v>
      </c>
      <c r="J112" s="10">
        <f>(T112+W112)/M112</f>
        <v>8.6614173228346455E-2</v>
      </c>
      <c r="K112" s="55">
        <f>(1-B112*0.7635+1-C112*0.7562+1-D112*0.75+1-E112*0.7248+1-F112*0.7021+1-G112*0.6285+H112*0.5884+I112*0.5276+1-J112*0.3663)/11.068</f>
        <v>0.49806695804620349</v>
      </c>
      <c r="L112" s="56">
        <f>K112/0.4898*100</f>
        <v>101.68782320257318</v>
      </c>
      <c r="M112" s="8">
        <v>254</v>
      </c>
      <c r="N112" s="8">
        <v>230</v>
      </c>
      <c r="O112" s="8">
        <v>20</v>
      </c>
      <c r="P112" s="8">
        <v>46</v>
      </c>
      <c r="Q112" s="8">
        <v>14</v>
      </c>
      <c r="R112" s="8">
        <v>3</v>
      </c>
      <c r="S112" s="8">
        <v>6</v>
      </c>
      <c r="T112" s="8">
        <v>17</v>
      </c>
      <c r="U112" s="8">
        <v>65</v>
      </c>
      <c r="V112" s="8">
        <v>84</v>
      </c>
      <c r="W112" s="8">
        <v>5</v>
      </c>
      <c r="X112" s="8">
        <v>2</v>
      </c>
      <c r="Y112" s="8">
        <v>0</v>
      </c>
      <c r="Z112" s="16"/>
    </row>
    <row r="113" spans="1:26" x14ac:dyDescent="0.2">
      <c r="A113" s="7" t="s">
        <v>217</v>
      </c>
      <c r="B113" s="10">
        <f>(P113-S113)/(N113-S113-U113+Y113)</f>
        <v>0.28342245989304815</v>
      </c>
      <c r="C113" s="10">
        <f>V113/M113</f>
        <v>0.34797297297297297</v>
      </c>
      <c r="D113" s="10">
        <f>(Q113+R113+S113)/P113</f>
        <v>0.35483870967741937</v>
      </c>
      <c r="E113" s="10">
        <f>(V113+O113)/M113</f>
        <v>0.44932432432432434</v>
      </c>
      <c r="F113" s="10">
        <f>(V113/N113)+((P113+T113+W113)/(N113+T113+W113+Y113))</f>
        <v>0.67159922446682097</v>
      </c>
      <c r="G113" s="10">
        <f>S113/V113</f>
        <v>8.7378640776699032E-2</v>
      </c>
      <c r="H113" s="10">
        <f>(X113+Y113)/V113</f>
        <v>9.7087378640776691E-3</v>
      </c>
      <c r="I113" s="10">
        <f>U113/M113</f>
        <v>0.2533783783783784</v>
      </c>
      <c r="J113" s="10">
        <f>(T113+W113)/M113</f>
        <v>8.1081081081081086E-2</v>
      </c>
      <c r="K113" s="55">
        <f>(1-B113*0.7635+1-C113*0.7562+1-D113*0.75+1-E113*0.7248+1-F113*0.7021+1-G113*0.6285+H113*0.5884+I113*0.5276+1-J113*0.3663)/11.068</f>
        <v>0.49800490149498611</v>
      </c>
      <c r="L113" s="56">
        <f>K113/0.4898*100</f>
        <v>101.67515342894775</v>
      </c>
      <c r="M113" s="8">
        <v>296</v>
      </c>
      <c r="N113" s="8">
        <v>271</v>
      </c>
      <c r="O113" s="8">
        <v>30</v>
      </c>
      <c r="P113" s="8">
        <v>62</v>
      </c>
      <c r="Q113" s="8">
        <v>12</v>
      </c>
      <c r="R113" s="8">
        <v>1</v>
      </c>
      <c r="S113" s="8">
        <v>9</v>
      </c>
      <c r="T113" s="8">
        <v>20</v>
      </c>
      <c r="U113" s="8">
        <v>75</v>
      </c>
      <c r="V113" s="8">
        <v>103</v>
      </c>
      <c r="W113" s="8">
        <v>4</v>
      </c>
      <c r="X113" s="8">
        <v>1</v>
      </c>
      <c r="Y113" s="8">
        <v>0</v>
      </c>
      <c r="Z113" s="16"/>
    </row>
    <row r="114" spans="1:26" x14ac:dyDescent="0.2">
      <c r="A114" s="7" t="s">
        <v>139</v>
      </c>
      <c r="B114" s="10">
        <f>(P114-S114)/(N114-S114-U114+Y114)</f>
        <v>0.29122807017543861</v>
      </c>
      <c r="C114" s="10">
        <f>V114/M114</f>
        <v>0.28600823045267487</v>
      </c>
      <c r="D114" s="10">
        <f>(Q114+R114+S114)/P114</f>
        <v>0.29347826086956524</v>
      </c>
      <c r="E114" s="10">
        <f>(V114+O114)/M114</f>
        <v>0.41358024691358025</v>
      </c>
      <c r="F114" s="10">
        <f>(V114/N114)+((P114+T114+W114)/(N114+T114+W114+Y114))</f>
        <v>0.77399306999306994</v>
      </c>
      <c r="G114" s="10">
        <f>S114/V114</f>
        <v>6.4748201438848921E-2</v>
      </c>
      <c r="H114" s="10">
        <f>(X114+Y114)/V114</f>
        <v>6.4748201438848921E-2</v>
      </c>
      <c r="I114" s="10">
        <f>U114/M114</f>
        <v>0.17489711934156379</v>
      </c>
      <c r="J114" s="70">
        <f>(T114+W114)/M114</f>
        <v>0.20987654320987653</v>
      </c>
      <c r="K114" s="55">
        <f>(1-B114*0.7635+1-C114*0.7562+1-D114*0.75+1-E114*0.7248+1-F114*0.7021+1-G114*0.6285+H114*0.5884+I114*0.5276+1-J114*0.3663)/11.068</f>
        <v>0.49791085028953758</v>
      </c>
      <c r="L114" s="56">
        <f>K114/0.4898*100</f>
        <v>101.65595146785169</v>
      </c>
      <c r="M114" s="8">
        <v>486</v>
      </c>
      <c r="N114" s="8">
        <v>375</v>
      </c>
      <c r="O114" s="8">
        <v>62</v>
      </c>
      <c r="P114" s="8">
        <v>92</v>
      </c>
      <c r="Q114" s="8">
        <v>16</v>
      </c>
      <c r="R114" s="8">
        <v>2</v>
      </c>
      <c r="S114" s="8">
        <v>9</v>
      </c>
      <c r="T114" s="8">
        <v>95</v>
      </c>
      <c r="U114" s="8">
        <v>85</v>
      </c>
      <c r="V114" s="8">
        <v>139</v>
      </c>
      <c r="W114" s="8">
        <v>7</v>
      </c>
      <c r="X114" s="8">
        <v>5</v>
      </c>
      <c r="Y114" s="8">
        <v>4</v>
      </c>
      <c r="Z114" s="16"/>
    </row>
    <row r="115" spans="1:26" x14ac:dyDescent="0.2">
      <c r="A115" s="7" t="s">
        <v>82</v>
      </c>
      <c r="B115" s="10">
        <f>(P115-S115)/(N115-S115-U115+Y115)</f>
        <v>0.24948024948024949</v>
      </c>
      <c r="C115" s="10">
        <f>V115/M115</f>
        <v>0.3577981651376147</v>
      </c>
      <c r="D115" s="10">
        <f>(Q115+R115+S115)/P115</f>
        <v>0.34042553191489361</v>
      </c>
      <c r="E115" s="10">
        <f>(V115+O115)/M115</f>
        <v>0.46024464831804279</v>
      </c>
      <c r="F115" s="10">
        <f>(V115/N115)+((P115+T115+W115)/(N115+T115+W115+Y115))</f>
        <v>0.66332995951417006</v>
      </c>
      <c r="G115" s="10">
        <f>S115/V115</f>
        <v>8.9743589743589744E-2</v>
      </c>
      <c r="H115" s="10">
        <f>(X115+Y115)/V115</f>
        <v>2.564102564102564E-2</v>
      </c>
      <c r="I115" s="10">
        <f>U115/M115</f>
        <v>0.16513761467889909</v>
      </c>
      <c r="J115" s="10">
        <f>(T115+W115)/M115</f>
        <v>6.1162079510703363E-2</v>
      </c>
      <c r="K115" s="55">
        <f>(1-B115*0.7635+1-C115*0.7562+1-D115*0.75+1-E115*0.7248+1-F115*0.7021+1-G115*0.6285+H115*0.5884+I115*0.5276+1-J115*0.3663)/11.068</f>
        <v>0.49762673396692531</v>
      </c>
      <c r="L115" s="56">
        <f>K115/0.4898*100</f>
        <v>101.59794486870668</v>
      </c>
      <c r="M115" s="8">
        <v>654</v>
      </c>
      <c r="N115" s="8">
        <v>608</v>
      </c>
      <c r="O115" s="8">
        <v>67</v>
      </c>
      <c r="P115" s="8">
        <v>141</v>
      </c>
      <c r="Q115" s="8">
        <v>24</v>
      </c>
      <c r="R115" s="8">
        <v>3</v>
      </c>
      <c r="S115" s="8">
        <v>21</v>
      </c>
      <c r="T115" s="8">
        <v>32</v>
      </c>
      <c r="U115" s="8">
        <v>108</v>
      </c>
      <c r="V115" s="8">
        <v>234</v>
      </c>
      <c r="W115" s="8">
        <v>8</v>
      </c>
      <c r="X115" s="8">
        <v>4</v>
      </c>
      <c r="Y115" s="8">
        <v>2</v>
      </c>
      <c r="Z115" s="16"/>
    </row>
    <row r="116" spans="1:26" x14ac:dyDescent="0.2">
      <c r="A116" s="7" t="s">
        <v>126</v>
      </c>
      <c r="B116" s="10">
        <f>(P116-S116)/(N116-S116-U116+Y116)</f>
        <v>0.2932330827067669</v>
      </c>
      <c r="C116" s="10">
        <f>V116/M116</f>
        <v>0.32319391634980987</v>
      </c>
      <c r="D116" s="10">
        <f>(Q116+R116+S116)/P116</f>
        <v>0.36082474226804123</v>
      </c>
      <c r="E116" s="10">
        <f>(V116+O116)/M116</f>
        <v>0.42775665399239543</v>
      </c>
      <c r="F116" s="10">
        <f>(V116/N116)+((P116+T116+W116)/(N116+T116+W116+Y116))</f>
        <v>0.7062382012938806</v>
      </c>
      <c r="G116" s="10">
        <f>S116/V116</f>
        <v>0.11176470588235295</v>
      </c>
      <c r="H116" s="10">
        <f>(X116+Y116)/V116</f>
        <v>1.1764705882352941E-2</v>
      </c>
      <c r="I116" s="10">
        <f>U116/M116</f>
        <v>0.31368821292775667</v>
      </c>
      <c r="J116" s="10">
        <f>(T116+W116)/M116</f>
        <v>0.14258555133079848</v>
      </c>
      <c r="K116" s="55">
        <f>(1-B116*0.7635+1-C116*0.7562+1-D116*0.75+1-E116*0.7248+1-F116*0.7021+1-G116*0.6285+H116*0.5884+I116*0.5276+1-J116*0.3663)/11.068</f>
        <v>0.49739446423462547</v>
      </c>
      <c r="L116" s="56">
        <f>K116/0.4898*100</f>
        <v>101.55052352687331</v>
      </c>
      <c r="M116" s="8">
        <v>526</v>
      </c>
      <c r="N116" s="8">
        <v>449</v>
      </c>
      <c r="O116" s="8">
        <v>55</v>
      </c>
      <c r="P116" s="8">
        <v>97</v>
      </c>
      <c r="Q116" s="8">
        <v>16</v>
      </c>
      <c r="R116" s="8">
        <v>0</v>
      </c>
      <c r="S116" s="8">
        <v>19</v>
      </c>
      <c r="T116" s="8">
        <v>70</v>
      </c>
      <c r="U116" s="8">
        <v>165</v>
      </c>
      <c r="V116" s="8">
        <v>170</v>
      </c>
      <c r="W116" s="8">
        <v>5</v>
      </c>
      <c r="X116" s="8">
        <v>1</v>
      </c>
      <c r="Y116" s="8">
        <v>1</v>
      </c>
      <c r="Z116" s="16"/>
    </row>
    <row r="117" spans="1:26" x14ac:dyDescent="0.2">
      <c r="A117" s="7" t="s">
        <v>175</v>
      </c>
      <c r="B117" s="10">
        <f>(P117-S117)/(N117-S117-U117+Y117)</f>
        <v>0.24230769230769231</v>
      </c>
      <c r="C117" s="10">
        <f>V117/M117</f>
        <v>0.36684782608695654</v>
      </c>
      <c r="D117" s="10">
        <f>(Q117+R117+S117)/P117</f>
        <v>0.40789473684210525</v>
      </c>
      <c r="E117" s="10">
        <f>(V117+O117)/M117</f>
        <v>0.45380434782608697</v>
      </c>
      <c r="F117" s="10">
        <f>(V117/N117)+((P117+T117+W117)/(N117+T117+W117+Y117))</f>
        <v>0.64857265065585201</v>
      </c>
      <c r="G117" s="10">
        <f>S117/V117</f>
        <v>9.6296296296296297E-2</v>
      </c>
      <c r="H117" s="10">
        <f>(X117+Y117)/V117</f>
        <v>4.4444444444444446E-2</v>
      </c>
      <c r="I117" s="10">
        <f>U117/M117</f>
        <v>0.20652173913043478</v>
      </c>
      <c r="J117" s="10">
        <f>(T117+W117)/M117</f>
        <v>4.8913043478260872E-2</v>
      </c>
      <c r="K117" s="55">
        <f>(1-B117*0.7635+1-C117*0.7562+1-D117*0.75+1-E117*0.7248+1-F117*0.7021+1-G117*0.6285+H117*0.5884+I117*0.5276+1-J117*0.3663)/11.068</f>
        <v>0.49729484635911997</v>
      </c>
      <c r="L117" s="56">
        <f>K117/0.4898*100</f>
        <v>101.53018504677827</v>
      </c>
      <c r="M117" s="8">
        <v>368</v>
      </c>
      <c r="N117" s="8">
        <v>344</v>
      </c>
      <c r="O117" s="8">
        <v>32</v>
      </c>
      <c r="P117" s="8">
        <v>76</v>
      </c>
      <c r="Q117" s="8">
        <v>16</v>
      </c>
      <c r="R117" s="8">
        <v>2</v>
      </c>
      <c r="S117" s="8">
        <v>13</v>
      </c>
      <c r="T117" s="8">
        <v>18</v>
      </c>
      <c r="U117" s="8">
        <v>76</v>
      </c>
      <c r="V117" s="8">
        <v>135</v>
      </c>
      <c r="W117" s="8">
        <v>0</v>
      </c>
      <c r="X117" s="8">
        <v>1</v>
      </c>
      <c r="Y117" s="8">
        <v>5</v>
      </c>
      <c r="Z117" s="16"/>
    </row>
    <row r="118" spans="1:26" x14ac:dyDescent="0.2">
      <c r="A118" s="7" t="s">
        <v>220</v>
      </c>
      <c r="B118" s="10">
        <f>(P118-S118)/(N118-S118-U118+Y118)</f>
        <v>0.28899082568807338</v>
      </c>
      <c r="C118" s="10">
        <f>V118/M118</f>
        <v>0.35836177474402731</v>
      </c>
      <c r="D118" s="10">
        <f>(Q118+R118+S118)/P118</f>
        <v>0.27142857142857141</v>
      </c>
      <c r="E118" s="10">
        <f>(V118+O118)/M118</f>
        <v>0.4539249146757679</v>
      </c>
      <c r="F118" s="10">
        <f>(V118/N118)+((P118+T118+W118)/(N118+T118+W118+Y118))</f>
        <v>0.70288206295032229</v>
      </c>
      <c r="G118" s="10">
        <f>S118/V118</f>
        <v>6.6666666666666666E-2</v>
      </c>
      <c r="H118" s="10">
        <f>(X118+Y118)/V118</f>
        <v>9.5238095238095247E-3</v>
      </c>
      <c r="I118" s="10">
        <f>U118/M118</f>
        <v>0.15699658703071673</v>
      </c>
      <c r="J118" s="10">
        <f>(T118+W118)/M118</f>
        <v>7.5085324232081918E-2</v>
      </c>
      <c r="K118" s="55">
        <f>(1-B118*0.7635+1-C118*0.7562+1-D118*0.75+1-E118*0.7248+1-F118*0.7021+1-G118*0.6285+H118*0.5884+I118*0.5276+1-J118*0.3663)/11.068</f>
        <v>0.49704771250224788</v>
      </c>
      <c r="L118" s="56">
        <f>K118/0.4898*100</f>
        <v>101.47972897146751</v>
      </c>
      <c r="M118" s="8">
        <v>293</v>
      </c>
      <c r="N118" s="8">
        <v>270</v>
      </c>
      <c r="O118" s="8">
        <v>28</v>
      </c>
      <c r="P118" s="8">
        <v>70</v>
      </c>
      <c r="Q118" s="8">
        <v>10</v>
      </c>
      <c r="R118" s="8">
        <v>2</v>
      </c>
      <c r="S118" s="8">
        <v>7</v>
      </c>
      <c r="T118" s="8">
        <v>20</v>
      </c>
      <c r="U118" s="8">
        <v>46</v>
      </c>
      <c r="V118" s="8">
        <v>105</v>
      </c>
      <c r="W118" s="8">
        <v>2</v>
      </c>
      <c r="X118" s="8">
        <v>0</v>
      </c>
      <c r="Y118" s="8">
        <v>1</v>
      </c>
      <c r="Z118" s="16"/>
    </row>
    <row r="119" spans="1:26" x14ac:dyDescent="0.2">
      <c r="A119" s="7" t="s">
        <v>36</v>
      </c>
      <c r="B119" s="10">
        <f>(P119-S119)/(N119-S119-U119+Y119)</f>
        <v>0.32924335378323111</v>
      </c>
      <c r="C119" s="10">
        <f>V119/M119</f>
        <v>0.33501896333754738</v>
      </c>
      <c r="D119" s="10">
        <f>(Q119+R119+S119)/P119</f>
        <v>0.29378531073446329</v>
      </c>
      <c r="E119" s="10">
        <f>(V119+O119)/M119</f>
        <v>0.46523388116308473</v>
      </c>
      <c r="F119" s="10">
        <f>(V119/N119)+((P119+T119+W119)/(N119+T119+W119+Y119))</f>
        <v>0.733390636060269</v>
      </c>
      <c r="G119" s="10">
        <f>S119/V119</f>
        <v>6.0377358490566038E-2</v>
      </c>
      <c r="H119" s="10">
        <f>(X119+Y119)/V119</f>
        <v>6.0377358490566038E-2</v>
      </c>
      <c r="I119" s="10">
        <f>U119/M119</f>
        <v>0.23388116308470291</v>
      </c>
      <c r="J119" s="10">
        <f>(T119+W119)/M119</f>
        <v>0.11757269279393173</v>
      </c>
      <c r="K119" s="55">
        <f>(1-B119*0.7635+1-C119*0.7562+1-D119*0.75+1-E119*0.7248+1-F119*0.7021+1-G119*0.6285+H119*0.5884+I119*0.5276+1-J119*0.3663)/11.068</f>
        <v>0.49699448733397955</v>
      </c>
      <c r="L119" s="56">
        <f>K119/0.4898*100</f>
        <v>101.46886225683535</v>
      </c>
      <c r="M119" s="8">
        <v>791</v>
      </c>
      <c r="N119" s="8">
        <v>682</v>
      </c>
      <c r="O119" s="8">
        <v>103</v>
      </c>
      <c r="P119" s="8">
        <v>177</v>
      </c>
      <c r="Q119" s="8">
        <v>32</v>
      </c>
      <c r="R119" s="8">
        <v>4</v>
      </c>
      <c r="S119" s="8">
        <v>16</v>
      </c>
      <c r="T119" s="8">
        <v>81</v>
      </c>
      <c r="U119" s="8">
        <v>185</v>
      </c>
      <c r="V119" s="8">
        <v>265</v>
      </c>
      <c r="W119" s="8">
        <v>12</v>
      </c>
      <c r="X119" s="8">
        <v>8</v>
      </c>
      <c r="Y119" s="8">
        <v>8</v>
      </c>
      <c r="Z119" s="16"/>
    </row>
    <row r="120" spans="1:26" x14ac:dyDescent="0.2">
      <c r="A120" s="7" t="s">
        <v>163</v>
      </c>
      <c r="B120" s="10">
        <f>(P120-S120)/(N120-S120-U120+Y120)</f>
        <v>0.28957528957528955</v>
      </c>
      <c r="C120" s="10">
        <f>V120/M120</f>
        <v>0.35475578406169667</v>
      </c>
      <c r="D120" s="10">
        <f>(Q120+R120+S120)/P120</f>
        <v>0.31034482758620691</v>
      </c>
      <c r="E120" s="10">
        <f>(V120+O120)/M120</f>
        <v>0.4704370179948586</v>
      </c>
      <c r="F120" s="10">
        <f>(V120/N120)+((P120+T120+W120)/(N120+T120+W120+Y120))</f>
        <v>0.69874648547328966</v>
      </c>
      <c r="G120" s="10">
        <f>S120/V120</f>
        <v>8.6956521739130432E-2</v>
      </c>
      <c r="H120" s="10">
        <f>(X120+Y120)/V120</f>
        <v>3.6231884057971016E-2</v>
      </c>
      <c r="I120" s="10">
        <f>U120/M120</f>
        <v>0.21850899742930591</v>
      </c>
      <c r="J120" s="10">
        <f>(T120+W120)/M120</f>
        <v>8.2262210796915161E-2</v>
      </c>
      <c r="K120" s="55">
        <f>(1-B120*0.7635+1-C120*0.7562+1-D120*0.75+1-E120*0.7248+1-F120*0.7021+1-G120*0.6285+H120*0.5884+I120*0.5276+1-J120*0.3663)/11.068</f>
        <v>0.49676012193839392</v>
      </c>
      <c r="L120" s="56">
        <f>K120/0.4898*100</f>
        <v>101.42101305397998</v>
      </c>
      <c r="M120" s="8">
        <v>389</v>
      </c>
      <c r="N120" s="8">
        <v>352</v>
      </c>
      <c r="O120" s="8">
        <v>45</v>
      </c>
      <c r="P120" s="8">
        <v>87</v>
      </c>
      <c r="Q120" s="8">
        <v>15</v>
      </c>
      <c r="R120" s="8">
        <v>0</v>
      </c>
      <c r="S120" s="8">
        <v>12</v>
      </c>
      <c r="T120" s="8">
        <v>28</v>
      </c>
      <c r="U120" s="8">
        <v>85</v>
      </c>
      <c r="V120" s="8">
        <v>138</v>
      </c>
      <c r="W120" s="8">
        <v>4</v>
      </c>
      <c r="X120" s="8">
        <v>1</v>
      </c>
      <c r="Y120" s="8">
        <v>4</v>
      </c>
      <c r="Z120" s="16"/>
    </row>
    <row r="121" spans="1:26" x14ac:dyDescent="0.2">
      <c r="A121" s="7" t="s">
        <v>20</v>
      </c>
      <c r="B121" s="10">
        <f>(P121-S121)/(N121-S121-U121+Y121)</f>
        <v>0.27321428571428569</v>
      </c>
      <c r="C121" s="10">
        <f>V121/M121</f>
        <v>0.36471990464839094</v>
      </c>
      <c r="D121" s="10">
        <f>(Q121+R121+S121)/P121</f>
        <v>0.37016574585635359</v>
      </c>
      <c r="E121" s="10">
        <f>(V121+O121)/M121</f>
        <v>0.45649582836710367</v>
      </c>
      <c r="F121" s="10">
        <f>(V121/N121)+((P121+T121+W121)/(N121+T121+W121+Y121))</f>
        <v>0.66542573967385998</v>
      </c>
      <c r="G121" s="10">
        <f>S121/V121</f>
        <v>9.1503267973856203E-2</v>
      </c>
      <c r="H121" s="10">
        <f>(X121+Y121)/V121</f>
        <v>1.9607843137254902E-2</v>
      </c>
      <c r="I121" s="10">
        <f>U121/M121</f>
        <v>0.23718712753277713</v>
      </c>
      <c r="J121" s="10">
        <f>(T121+W121)/M121</f>
        <v>5.8402860548271755E-2</v>
      </c>
      <c r="K121" s="55">
        <f>(1-B121*0.7635+1-C121*0.7562+1-D121*0.75+1-E121*0.7248+1-F121*0.7021+1-G121*0.6285+H121*0.5884+I121*0.5276+1-J121*0.3663)/11.068</f>
        <v>0.49671902918251937</v>
      </c>
      <c r="L121" s="56">
        <f>K121/0.4898*100</f>
        <v>101.41262335290308</v>
      </c>
      <c r="M121" s="8">
        <v>839</v>
      </c>
      <c r="N121" s="8">
        <v>784</v>
      </c>
      <c r="O121" s="8">
        <v>77</v>
      </c>
      <c r="P121" s="8">
        <v>181</v>
      </c>
      <c r="Q121" s="8">
        <v>37</v>
      </c>
      <c r="R121" s="8">
        <v>2</v>
      </c>
      <c r="S121" s="8">
        <v>28</v>
      </c>
      <c r="T121" s="8">
        <v>43</v>
      </c>
      <c r="U121" s="8">
        <v>199</v>
      </c>
      <c r="V121" s="8">
        <v>306</v>
      </c>
      <c r="W121" s="8">
        <v>6</v>
      </c>
      <c r="X121" s="8">
        <v>3</v>
      </c>
      <c r="Y121" s="8">
        <v>3</v>
      </c>
      <c r="Z121" s="16"/>
    </row>
    <row r="122" spans="1:26" x14ac:dyDescent="0.2">
      <c r="A122" s="7" t="s">
        <v>122</v>
      </c>
      <c r="B122" s="10">
        <f>(P122-S122)/(N122-S122-U122+Y122)</f>
        <v>0.3110539845758355</v>
      </c>
      <c r="C122" s="10">
        <f>V122/M122</f>
        <v>0.35205992509363299</v>
      </c>
      <c r="D122" s="10">
        <f>(Q122+R122+S122)/P122</f>
        <v>0.26717557251908397</v>
      </c>
      <c r="E122" s="10">
        <f>(V122+O122)/M122</f>
        <v>0.4606741573033708</v>
      </c>
      <c r="F122" s="10">
        <f>(V122/N122)+((P122+T122+W122)/(N122+T122+W122+Y122))</f>
        <v>0.72418572418572413</v>
      </c>
      <c r="G122" s="10">
        <f>S122/V122</f>
        <v>5.3191489361702128E-2</v>
      </c>
      <c r="H122" s="10">
        <f>(X122+Y122)/V122</f>
        <v>3.7234042553191488E-2</v>
      </c>
      <c r="I122" s="10">
        <f>U122/M122</f>
        <v>0.16104868913857678</v>
      </c>
      <c r="J122" s="10">
        <f>(T122+W122)/M122</f>
        <v>8.6142322097378279E-2</v>
      </c>
      <c r="K122" s="55">
        <f>(1-B122*0.7635+1-C122*0.7562+1-D122*0.75+1-E122*0.7248+1-F122*0.7021+1-G122*0.6285+H122*0.5884+I122*0.5276+1-J122*0.3663)/11.068</f>
        <v>0.49651666762257518</v>
      </c>
      <c r="L122" s="56">
        <f>K122/0.4898*100</f>
        <v>101.37130821204066</v>
      </c>
      <c r="M122" s="8">
        <v>534</v>
      </c>
      <c r="N122" s="8">
        <v>481</v>
      </c>
      <c r="O122" s="8">
        <v>58</v>
      </c>
      <c r="P122" s="8">
        <v>131</v>
      </c>
      <c r="Q122" s="8">
        <v>23</v>
      </c>
      <c r="R122" s="8">
        <v>2</v>
      </c>
      <c r="S122" s="8">
        <v>10</v>
      </c>
      <c r="T122" s="8">
        <v>39</v>
      </c>
      <c r="U122" s="8">
        <v>86</v>
      </c>
      <c r="V122" s="8">
        <v>188</v>
      </c>
      <c r="W122" s="8">
        <v>7</v>
      </c>
      <c r="X122" s="8">
        <v>3</v>
      </c>
      <c r="Y122" s="8">
        <v>4</v>
      </c>
      <c r="Z122" s="16"/>
    </row>
    <row r="123" spans="1:26" x14ac:dyDescent="0.2">
      <c r="A123" s="7" t="s">
        <v>287</v>
      </c>
      <c r="B123" s="10">
        <f>(P123-S123)/(N123-S123-U123+Y123)</f>
        <v>0.33962264150943394</v>
      </c>
      <c r="C123" s="10">
        <f>V123/M123</f>
        <v>0.35199999999999998</v>
      </c>
      <c r="D123" s="10">
        <f>(Q123+R123+S123)/P123</f>
        <v>0.34482758620689657</v>
      </c>
      <c r="E123" s="10">
        <f>(V123+O123)/M123</f>
        <v>0.44</v>
      </c>
      <c r="F123" s="10">
        <f>(V123/N123)+((P123+T123+W123)/(N123+T123+W123+Y123))</f>
        <v>0.69460869565217398</v>
      </c>
      <c r="G123" s="10">
        <f>S123/V123</f>
        <v>4.5454545454545456E-2</v>
      </c>
      <c r="H123" s="10">
        <f>(X123+Y123)/V123</f>
        <v>0</v>
      </c>
      <c r="I123" s="10">
        <f>U123/M123</f>
        <v>0.26800000000000002</v>
      </c>
      <c r="J123" s="10">
        <f>(T123+W123)/M123</f>
        <v>0.08</v>
      </c>
      <c r="K123" s="55">
        <f>(1-B123*0.7635+1-C123*0.7562+1-D123*0.75+1-E123*0.7248+1-F123*0.7021+1-G123*0.6285+H123*0.5884+I123*0.5276+1-J123*0.3663)/11.068</f>
        <v>0.49627962382696078</v>
      </c>
      <c r="L123" s="56">
        <f>K123/0.4898*100</f>
        <v>101.32291217373637</v>
      </c>
      <c r="M123" s="8">
        <v>250</v>
      </c>
      <c r="N123" s="8">
        <v>230</v>
      </c>
      <c r="O123" s="8">
        <v>22</v>
      </c>
      <c r="P123" s="8">
        <v>58</v>
      </c>
      <c r="Q123" s="8">
        <v>14</v>
      </c>
      <c r="R123" s="8">
        <v>2</v>
      </c>
      <c r="S123" s="8">
        <v>4</v>
      </c>
      <c r="T123" s="8">
        <v>20</v>
      </c>
      <c r="U123" s="8">
        <v>67</v>
      </c>
      <c r="V123" s="8">
        <v>88</v>
      </c>
      <c r="W123" s="8">
        <v>0</v>
      </c>
      <c r="X123" s="8">
        <v>0</v>
      </c>
      <c r="Y123" s="8">
        <v>0</v>
      </c>
      <c r="Z123" s="16"/>
    </row>
    <row r="124" spans="1:26" x14ac:dyDescent="0.2">
      <c r="A124" s="7" t="s">
        <v>146</v>
      </c>
      <c r="B124" s="10">
        <f>(P124-S124)/(N124-S124-U124+Y124)</f>
        <v>0.2846153846153846</v>
      </c>
      <c r="C124" s="10">
        <f>V124/M124</f>
        <v>0.32905982905982906</v>
      </c>
      <c r="D124" s="10">
        <f>(Q124+R124+S124)/P124</f>
        <v>0.38202247191011235</v>
      </c>
      <c r="E124" s="10">
        <f>(V124+O124)/M124</f>
        <v>0.4465811965811966</v>
      </c>
      <c r="F124" s="10">
        <f>(V124/N124)+((P124+T124+W124)/(N124+T124+W124+Y124))</f>
        <v>0.68757556806337294</v>
      </c>
      <c r="G124" s="10">
        <f>S124/V124</f>
        <v>9.7402597402597407E-2</v>
      </c>
      <c r="H124" s="10">
        <f>(X124+Y124)/V124</f>
        <v>6.4935064935064939E-3</v>
      </c>
      <c r="I124" s="10">
        <f>U124/M124</f>
        <v>0.29059829059829062</v>
      </c>
      <c r="J124" s="10">
        <f>(T124+W124)/M124</f>
        <v>0.12179487179487179</v>
      </c>
      <c r="K124" s="55">
        <f>(1-B124*0.7635+1-C124*0.7562+1-D124*0.75+1-E124*0.7248+1-F124*0.7021+1-G124*0.6285+H124*0.5884+I124*0.5276+1-J124*0.3663)/11.068</f>
        <v>0.4962255911541042</v>
      </c>
      <c r="L124" s="56">
        <f>K124/0.4898*100</f>
        <v>101.31188059495797</v>
      </c>
      <c r="M124" s="8">
        <v>468</v>
      </c>
      <c r="N124" s="8">
        <v>410</v>
      </c>
      <c r="O124" s="8">
        <v>55</v>
      </c>
      <c r="P124" s="8">
        <v>89</v>
      </c>
      <c r="Q124" s="8">
        <v>18</v>
      </c>
      <c r="R124" s="8">
        <v>1</v>
      </c>
      <c r="S124" s="8">
        <v>15</v>
      </c>
      <c r="T124" s="8">
        <v>53</v>
      </c>
      <c r="U124" s="8">
        <v>136</v>
      </c>
      <c r="V124" s="8">
        <v>154</v>
      </c>
      <c r="W124" s="8">
        <v>4</v>
      </c>
      <c r="X124" s="8">
        <v>0</v>
      </c>
      <c r="Y124" s="8">
        <v>1</v>
      </c>
      <c r="Z124" s="16"/>
    </row>
    <row r="125" spans="1:26" x14ac:dyDescent="0.2">
      <c r="A125" s="7" t="s">
        <v>197</v>
      </c>
      <c r="B125" s="10">
        <f>(P125-S125)/(N125-S125-U125+Y125)</f>
        <v>0.27894736842105261</v>
      </c>
      <c r="C125" s="10">
        <f>V125/M125</f>
        <v>0.33950617283950618</v>
      </c>
      <c r="D125" s="10">
        <f>(Q125+R125+S125)/P125</f>
        <v>0.34375</v>
      </c>
      <c r="E125" s="10">
        <f>(V125+O125)/M125</f>
        <v>0.47222222222222221</v>
      </c>
      <c r="F125" s="10">
        <f>(V125/N125)+((P125+T125+W125)/(N125+T125+W125+Y125))</f>
        <v>0.68844599243206051</v>
      </c>
      <c r="G125" s="10">
        <f>S125/V125</f>
        <v>0.1</v>
      </c>
      <c r="H125" s="10">
        <f>(X125+Y125)/V125</f>
        <v>9.0909090909090905E-3</v>
      </c>
      <c r="I125" s="10">
        <f>U125/M125</f>
        <v>0.26851851851851855</v>
      </c>
      <c r="J125" s="10">
        <f>(T125+W125)/M125</f>
        <v>0.10802469135802469</v>
      </c>
      <c r="K125" s="55">
        <f>(1-B125*0.7635+1-C125*0.7562+1-D125*0.75+1-E125*0.7248+1-F125*0.7021+1-G125*0.6285+H125*0.5884+I125*0.5276+1-J125*0.3663)/11.068</f>
        <v>0.49615576754527402</v>
      </c>
      <c r="L125" s="56">
        <f>K125/0.4898*100</f>
        <v>101.29762506028462</v>
      </c>
      <c r="M125" s="8">
        <v>324</v>
      </c>
      <c r="N125" s="8">
        <v>288</v>
      </c>
      <c r="O125" s="8">
        <v>43</v>
      </c>
      <c r="P125" s="8">
        <v>64</v>
      </c>
      <c r="Q125" s="8">
        <v>9</v>
      </c>
      <c r="R125" s="8">
        <v>2</v>
      </c>
      <c r="S125" s="8">
        <v>11</v>
      </c>
      <c r="T125" s="8">
        <v>34</v>
      </c>
      <c r="U125" s="8">
        <v>87</v>
      </c>
      <c r="V125" s="8">
        <v>110</v>
      </c>
      <c r="W125" s="8">
        <v>1</v>
      </c>
      <c r="X125" s="8">
        <v>1</v>
      </c>
      <c r="Y125" s="8">
        <v>0</v>
      </c>
      <c r="Z125" s="16"/>
    </row>
    <row r="126" spans="1:26" x14ac:dyDescent="0.2">
      <c r="A126" s="7" t="s">
        <v>236</v>
      </c>
      <c r="B126" s="10">
        <f>(P126-S126)/(N126-S126-U126+Y126)</f>
        <v>0.31213872832369943</v>
      </c>
      <c r="C126" s="10">
        <f>V126/M126</f>
        <v>0.36971830985915494</v>
      </c>
      <c r="D126" s="10">
        <f>(Q126+R126+S126)/P126</f>
        <v>0.27692307692307694</v>
      </c>
      <c r="E126" s="10">
        <f>(V126+O126)/M126</f>
        <v>0.47887323943661969</v>
      </c>
      <c r="F126" s="10">
        <f>(V126/N126)+((P126+T126+W126)/(N126+T126+W126+Y126))</f>
        <v>0.71816885220931359</v>
      </c>
      <c r="G126" s="10">
        <f>S126/V126</f>
        <v>0.10476190476190476</v>
      </c>
      <c r="H126" s="10">
        <f>(X126+Y126)/V126</f>
        <v>3.8095238095238099E-2</v>
      </c>
      <c r="I126" s="10">
        <f>U126/M126</f>
        <v>0.2640845070422535</v>
      </c>
      <c r="J126" s="10">
        <f>(T126+W126)/M126</f>
        <v>7.746478873239436E-2</v>
      </c>
      <c r="K126" s="55">
        <f>(1-B126*0.7635+1-C126*0.7562+1-D126*0.75+1-E126*0.7248+1-F126*0.7021+1-G126*0.6285+H126*0.5884+I126*0.5276+1-J126*0.3663)/11.068</f>
        <v>0.49608087522519256</v>
      </c>
      <c r="L126" s="56">
        <f>K126/0.4898*100</f>
        <v>101.28233467235455</v>
      </c>
      <c r="M126" s="8">
        <v>284</v>
      </c>
      <c r="N126" s="8">
        <v>257</v>
      </c>
      <c r="O126" s="8">
        <v>31</v>
      </c>
      <c r="P126" s="8">
        <v>65</v>
      </c>
      <c r="Q126" s="8">
        <v>7</v>
      </c>
      <c r="R126" s="8">
        <v>0</v>
      </c>
      <c r="S126" s="8">
        <v>11</v>
      </c>
      <c r="T126" s="8">
        <v>20</v>
      </c>
      <c r="U126" s="8">
        <v>75</v>
      </c>
      <c r="V126" s="8">
        <v>105</v>
      </c>
      <c r="W126" s="8">
        <v>2</v>
      </c>
      <c r="X126" s="8">
        <v>2</v>
      </c>
      <c r="Y126" s="8">
        <v>2</v>
      </c>
      <c r="Z126" s="16"/>
    </row>
    <row r="127" spans="1:26" x14ac:dyDescent="0.2">
      <c r="A127" s="7" t="s">
        <v>156</v>
      </c>
      <c r="B127" s="10">
        <f>(P127-S127)/(N127-S127-U127+Y127)</f>
        <v>0.29372937293729373</v>
      </c>
      <c r="C127" s="10">
        <f>V127/M127</f>
        <v>0.3493975903614458</v>
      </c>
      <c r="D127" s="10">
        <f>(Q127+R127+S127)/P127</f>
        <v>0.3125</v>
      </c>
      <c r="E127" s="10">
        <f>(V127+O127)/M127</f>
        <v>0.4650602409638554</v>
      </c>
      <c r="F127" s="10">
        <f>(V127/N127)+((P127+T127+W127)/(N127+T127+W127+Y127))</f>
        <v>0.70462783171521037</v>
      </c>
      <c r="G127" s="10">
        <f>S127/V127</f>
        <v>4.8275862068965517E-2</v>
      </c>
      <c r="H127" s="10">
        <f>(X127+Y127)/V127</f>
        <v>3.4482758620689655E-2</v>
      </c>
      <c r="I127" s="10">
        <f>U127/M127</f>
        <v>0.16144578313253011</v>
      </c>
      <c r="J127" s="10">
        <f>(T127+W127)/M127</f>
        <v>8.4337349397590355E-2</v>
      </c>
      <c r="K127" s="55">
        <f>(1-B127*0.7635+1-C127*0.7562+1-D127*0.75+1-E127*0.7248+1-F127*0.7021+1-G127*0.6285+H127*0.5884+I127*0.5276+1-J127*0.3663)/11.068</f>
        <v>0.49598731501550908</v>
      </c>
      <c r="L127" s="56">
        <f>K127/0.4898*100</f>
        <v>101.26323295539181</v>
      </c>
      <c r="M127" s="8">
        <v>415</v>
      </c>
      <c r="N127" s="8">
        <v>375</v>
      </c>
      <c r="O127" s="8">
        <v>48</v>
      </c>
      <c r="P127" s="8">
        <v>96</v>
      </c>
      <c r="Q127" s="8">
        <v>18</v>
      </c>
      <c r="R127" s="8">
        <v>5</v>
      </c>
      <c r="S127" s="8">
        <v>7</v>
      </c>
      <c r="T127" s="8">
        <v>33</v>
      </c>
      <c r="U127" s="8">
        <v>67</v>
      </c>
      <c r="V127" s="8">
        <v>145</v>
      </c>
      <c r="W127" s="8">
        <v>2</v>
      </c>
      <c r="X127" s="8">
        <v>3</v>
      </c>
      <c r="Y127" s="8">
        <v>2</v>
      </c>
      <c r="Z127" s="16"/>
    </row>
    <row r="128" spans="1:26" x14ac:dyDescent="0.2">
      <c r="A128" s="7" t="s">
        <v>54</v>
      </c>
      <c r="B128" s="10">
        <f>(P128-S128)/(N128-S128-U128+Y128)</f>
        <v>0.27333333333333332</v>
      </c>
      <c r="C128" s="10">
        <f>V128/M128</f>
        <v>0.35470668485675305</v>
      </c>
      <c r="D128" s="10">
        <f>(Q128+R128+S128)/P128</f>
        <v>0.36666666666666664</v>
      </c>
      <c r="E128" s="10">
        <f>(V128+O128)/M128</f>
        <v>0.46521145975443384</v>
      </c>
      <c r="F128" s="10">
        <f>(V128/N128)+((P128+T128+W128)/(N128+T128+W128+Y128))</f>
        <v>0.67689278976293987</v>
      </c>
      <c r="G128" s="10">
        <f>S128/V128</f>
        <v>0.10384615384615385</v>
      </c>
      <c r="H128" s="10">
        <f>(X128+Y128)/V128</f>
        <v>1.5384615384615385E-2</v>
      </c>
      <c r="I128" s="10">
        <f>U128/M128</f>
        <v>0.26330150068212826</v>
      </c>
      <c r="J128" s="10">
        <f>(T128+W128)/M128</f>
        <v>8.1855388813096869E-2</v>
      </c>
      <c r="K128" s="55">
        <f>(1-B128*0.7635+1-C128*0.7562+1-D128*0.75+1-E128*0.7248+1-F128*0.7021+1-G128*0.6285+H128*0.5884+I128*0.5276+1-J128*0.3663)/11.068</f>
        <v>0.49587715522464804</v>
      </c>
      <c r="L128" s="56">
        <f>K128/0.4898*100</f>
        <v>101.24074218551409</v>
      </c>
      <c r="M128" s="8">
        <v>733</v>
      </c>
      <c r="N128" s="8">
        <v>668</v>
      </c>
      <c r="O128" s="8">
        <v>81</v>
      </c>
      <c r="P128" s="8">
        <v>150</v>
      </c>
      <c r="Q128" s="8">
        <v>27</v>
      </c>
      <c r="R128" s="8">
        <v>1</v>
      </c>
      <c r="S128" s="8">
        <v>27</v>
      </c>
      <c r="T128" s="8">
        <v>51</v>
      </c>
      <c r="U128" s="8">
        <v>193</v>
      </c>
      <c r="V128" s="8">
        <v>260</v>
      </c>
      <c r="W128" s="8">
        <v>9</v>
      </c>
      <c r="X128" s="8">
        <v>2</v>
      </c>
      <c r="Y128" s="8">
        <v>2</v>
      </c>
      <c r="Z128" s="16"/>
    </row>
    <row r="129" spans="1:26" x14ac:dyDescent="0.2">
      <c r="A129" s="7" t="s">
        <v>57</v>
      </c>
      <c r="B129" s="10">
        <f>(P129-S129)/(N129-S129-U129+Y129)</f>
        <v>0.21818181818181817</v>
      </c>
      <c r="C129" s="10">
        <f>V129/M129</f>
        <v>0.32182320441988949</v>
      </c>
      <c r="D129" s="10">
        <f>(Q129+R129+S129)/P129</f>
        <v>0.45081967213114754</v>
      </c>
      <c r="E129" s="10">
        <f>(V129+O129)/M129</f>
        <v>0.43232044198895025</v>
      </c>
      <c r="F129" s="10">
        <f>(V129/N129)+((P129+T129+W129)/(N129+T129+W129+Y129))</f>
        <v>0.67219373840951235</v>
      </c>
      <c r="G129" s="10">
        <f>S129/V129</f>
        <v>0.11158798283261803</v>
      </c>
      <c r="H129" s="10">
        <f>(X129+Y129)/V129</f>
        <v>3.4334763948497854E-2</v>
      </c>
      <c r="I129" s="10">
        <f>U129/M129</f>
        <v>0.22375690607734808</v>
      </c>
      <c r="J129" s="10">
        <f>(T129+W129)/M129</f>
        <v>0.12845303867403315</v>
      </c>
      <c r="K129" s="55">
        <f>(1-B129*0.7635+1-C129*0.7562+1-D129*0.75+1-E129*0.7248+1-F129*0.7021+1-G129*0.6285+H129*0.5884+I129*0.5276+1-J129*0.3663)/11.068</f>
        <v>0.49581848246509735</v>
      </c>
      <c r="L129" s="56">
        <f>K129/0.4898*100</f>
        <v>101.22876326359685</v>
      </c>
      <c r="M129" s="8">
        <v>724</v>
      </c>
      <c r="N129" s="8">
        <v>623</v>
      </c>
      <c r="O129" s="8">
        <v>80</v>
      </c>
      <c r="P129" s="8">
        <v>122</v>
      </c>
      <c r="Q129" s="8">
        <v>25</v>
      </c>
      <c r="R129" s="8">
        <v>4</v>
      </c>
      <c r="S129" s="8">
        <v>26</v>
      </c>
      <c r="T129" s="8">
        <v>84</v>
      </c>
      <c r="U129" s="8">
        <v>162</v>
      </c>
      <c r="V129" s="8">
        <v>233</v>
      </c>
      <c r="W129" s="8">
        <v>9</v>
      </c>
      <c r="X129" s="8">
        <v>3</v>
      </c>
      <c r="Y129" s="8">
        <v>5</v>
      </c>
      <c r="Z129" s="16"/>
    </row>
    <row r="130" spans="1:26" x14ac:dyDescent="0.2">
      <c r="A130" s="7" t="s">
        <v>112</v>
      </c>
      <c r="B130" s="10">
        <f>(P130-S130)/(N130-S130-U130+Y130)</f>
        <v>0.27733333333333332</v>
      </c>
      <c r="C130" s="10">
        <f>V130/M130</f>
        <v>0.35027223230490018</v>
      </c>
      <c r="D130" s="10">
        <f>(Q130+R130+S130)/P130</f>
        <v>0.3728813559322034</v>
      </c>
      <c r="E130" s="10">
        <f>(V130+O130)/M130</f>
        <v>0.44283121597096187</v>
      </c>
      <c r="F130" s="10">
        <f>(V130/N130)+((P130+T130+W130)/(N130+T130+W130+Y130))</f>
        <v>0.69392829392829392</v>
      </c>
      <c r="G130" s="10">
        <f>S130/V130</f>
        <v>7.2538860103626937E-2</v>
      </c>
      <c r="H130" s="10">
        <f>(X130+Y130)/V130</f>
        <v>4.145077720207254E-2</v>
      </c>
      <c r="I130" s="10">
        <f>U130/M130</f>
        <v>0.19782214156079855</v>
      </c>
      <c r="J130" s="10">
        <f>(T130+W130)/M130</f>
        <v>8.7114337568058073E-2</v>
      </c>
      <c r="K130" s="55">
        <f>(1-B130*0.7635+1-C130*0.7562+1-D130*0.75+1-E130*0.7248+1-F130*0.7021+1-G130*0.6285+H130*0.5884+I130*0.5276+1-J130*0.3663)/11.068</f>
        <v>0.49573617132688297</v>
      </c>
      <c r="L130" s="56">
        <f>K130/0.4898*100</f>
        <v>101.21195821292017</v>
      </c>
      <c r="M130" s="8">
        <v>551</v>
      </c>
      <c r="N130" s="8">
        <v>495</v>
      </c>
      <c r="O130" s="8">
        <v>51</v>
      </c>
      <c r="P130" s="8">
        <v>118</v>
      </c>
      <c r="Q130" s="8">
        <v>27</v>
      </c>
      <c r="R130" s="8">
        <v>3</v>
      </c>
      <c r="S130" s="8">
        <v>14</v>
      </c>
      <c r="T130" s="8">
        <v>43</v>
      </c>
      <c r="U130" s="8">
        <v>109</v>
      </c>
      <c r="V130" s="8">
        <v>193</v>
      </c>
      <c r="W130" s="8">
        <v>5</v>
      </c>
      <c r="X130" s="8">
        <v>5</v>
      </c>
      <c r="Y130" s="8">
        <v>3</v>
      </c>
      <c r="Z130" s="16"/>
    </row>
    <row r="131" spans="1:26" x14ac:dyDescent="0.2">
      <c r="A131" s="7" t="s">
        <v>182</v>
      </c>
      <c r="B131" s="10">
        <f>(P131-S131)/(N131-S131-U131+Y131)</f>
        <v>0.27685950413223143</v>
      </c>
      <c r="C131" s="10">
        <f>V131/M131</f>
        <v>0.35174418604651164</v>
      </c>
      <c r="D131" s="10">
        <f>(Q131+R131+S131)/P131</f>
        <v>0.26923076923076922</v>
      </c>
      <c r="E131" s="10">
        <f>(V131+O131)/M131</f>
        <v>0.47093023255813954</v>
      </c>
      <c r="F131" s="10">
        <f>(V131/N131)+((P131+T131+W131)/(N131+T131+W131+Y131))</f>
        <v>0.72100623195014446</v>
      </c>
      <c r="G131" s="10">
        <f>S131/V131</f>
        <v>9.0909090909090912E-2</v>
      </c>
      <c r="H131" s="10">
        <f>(X131+Y131)/V131</f>
        <v>3.3057851239669422E-2</v>
      </c>
      <c r="I131" s="10">
        <f>U131/M131</f>
        <v>0.16569767441860464</v>
      </c>
      <c r="J131" s="10">
        <f>(T131+W131)/M131</f>
        <v>9.8837209302325577E-2</v>
      </c>
      <c r="K131" s="55">
        <f>(1-B131*0.7635+1-C131*0.7562+1-D131*0.75+1-E131*0.7248+1-F131*0.7021+1-G131*0.6285+H131*0.5884+I131*0.5276+1-J131*0.3663)/11.068</f>
        <v>0.49572550862505677</v>
      </c>
      <c r="L131" s="56">
        <f>K131/0.4898*100</f>
        <v>101.2097812627719</v>
      </c>
      <c r="M131" s="8">
        <v>344</v>
      </c>
      <c r="N131" s="8">
        <v>306</v>
      </c>
      <c r="O131" s="8">
        <v>41</v>
      </c>
      <c r="P131" s="8">
        <v>78</v>
      </c>
      <c r="Q131" s="8">
        <v>10</v>
      </c>
      <c r="R131" s="8">
        <v>0</v>
      </c>
      <c r="S131" s="8">
        <v>11</v>
      </c>
      <c r="T131" s="8">
        <v>32</v>
      </c>
      <c r="U131" s="8">
        <v>57</v>
      </c>
      <c r="V131" s="8">
        <v>121</v>
      </c>
      <c r="W131" s="8">
        <v>2</v>
      </c>
      <c r="X131" s="8">
        <v>0</v>
      </c>
      <c r="Y131" s="8">
        <v>4</v>
      </c>
      <c r="Z131" s="16"/>
    </row>
    <row r="132" spans="1:26" x14ac:dyDescent="0.2">
      <c r="A132" s="7" t="s">
        <v>25</v>
      </c>
      <c r="B132" s="10">
        <f>(P132-S132)/(N132-S132-U132+Y132)</f>
        <v>0.31376518218623484</v>
      </c>
      <c r="C132" s="10">
        <f>V132/M132</f>
        <v>0.36107711138310894</v>
      </c>
      <c r="D132" s="10">
        <f>(Q132+R132+S132)/P132</f>
        <v>0.34078212290502791</v>
      </c>
      <c r="E132" s="10">
        <f>(V132+O132)/M132</f>
        <v>0.47123623011015914</v>
      </c>
      <c r="F132" s="10">
        <f>(V132/N132)+((P132+T132+W132)/(N132+T132+W132+Y132))</f>
        <v>0.69769712521923055</v>
      </c>
      <c r="G132" s="10">
        <f>S132/V132</f>
        <v>8.1355932203389825E-2</v>
      </c>
      <c r="H132" s="10">
        <f>(X132+Y132)/V132</f>
        <v>2.7118644067796609E-2</v>
      </c>
      <c r="I132" s="10">
        <f>U132/M132</f>
        <v>0.28151774785801714</v>
      </c>
      <c r="J132" s="10">
        <f>(T132+W132)/M132</f>
        <v>7.9559363525091797E-2</v>
      </c>
      <c r="K132" s="55">
        <f>(1-B132*0.7635+1-C132*0.7562+1-D132*0.75+1-E132*0.7248+1-F132*0.7021+1-G132*0.6285+H132*0.5884+I132*0.5276+1-J132*0.3663)/11.068</f>
        <v>0.49553781930648511</v>
      </c>
      <c r="L132" s="56">
        <f>K132/0.4898*100</f>
        <v>101.17146167956004</v>
      </c>
      <c r="M132" s="8">
        <v>817</v>
      </c>
      <c r="N132" s="8">
        <v>742</v>
      </c>
      <c r="O132" s="8">
        <v>90</v>
      </c>
      <c r="P132" s="8">
        <v>179</v>
      </c>
      <c r="Q132" s="8">
        <v>30</v>
      </c>
      <c r="R132" s="8">
        <v>7</v>
      </c>
      <c r="S132" s="8">
        <v>24</v>
      </c>
      <c r="T132" s="8">
        <v>57</v>
      </c>
      <c r="U132" s="8">
        <v>230</v>
      </c>
      <c r="V132" s="8">
        <v>295</v>
      </c>
      <c r="W132" s="8">
        <v>8</v>
      </c>
      <c r="X132" s="8">
        <v>2</v>
      </c>
      <c r="Y132" s="8">
        <v>6</v>
      </c>
      <c r="Z132" s="16"/>
    </row>
    <row r="133" spans="1:26" x14ac:dyDescent="0.2">
      <c r="A133" s="7" t="s">
        <v>209</v>
      </c>
      <c r="B133" s="10">
        <f>(P133-S133)/(N133-S133-U133+Y133)</f>
        <v>0.28636363636363638</v>
      </c>
      <c r="C133" s="10">
        <f>V133/M133</f>
        <v>0.35409836065573769</v>
      </c>
      <c r="D133" s="10">
        <f>(Q133+R133+S133)/P133</f>
        <v>0.28169014084507044</v>
      </c>
      <c r="E133" s="10">
        <f>(V133+O133)/M133</f>
        <v>0.46557377049180326</v>
      </c>
      <c r="F133" s="10">
        <f>(V133/N133)+((P133+T133+W133)/(N133+T133+W133+Y133))</f>
        <v>0.71261582323592298</v>
      </c>
      <c r="G133" s="10">
        <f>S133/V133</f>
        <v>7.407407407407407E-2</v>
      </c>
      <c r="H133" s="10">
        <f>(X133+Y133)/V133</f>
        <v>1.8518518518518517E-2</v>
      </c>
      <c r="I133" s="10">
        <f>U133/M133</f>
        <v>0.16393442622950818</v>
      </c>
      <c r="J133" s="10">
        <f>(T133+W133)/M133</f>
        <v>8.8524590163934422E-2</v>
      </c>
      <c r="K133" s="55">
        <f>(1-B133*0.7635+1-C133*0.7562+1-D133*0.75+1-E133*0.7248+1-F133*0.7021+1-G133*0.6285+H133*0.5884+I133*0.5276+1-J133*0.3663)/11.068</f>
        <v>0.49538806703746574</v>
      </c>
      <c r="L133" s="56">
        <f>K133/0.4898*100</f>
        <v>101.14088751275332</v>
      </c>
      <c r="M133" s="8">
        <v>305</v>
      </c>
      <c r="N133" s="8">
        <v>276</v>
      </c>
      <c r="O133" s="8">
        <v>34</v>
      </c>
      <c r="P133" s="8">
        <v>71</v>
      </c>
      <c r="Q133" s="8">
        <v>11</v>
      </c>
      <c r="R133" s="8">
        <v>1</v>
      </c>
      <c r="S133" s="8">
        <v>8</v>
      </c>
      <c r="T133" s="8">
        <v>25</v>
      </c>
      <c r="U133" s="8">
        <v>50</v>
      </c>
      <c r="V133" s="8">
        <v>108</v>
      </c>
      <c r="W133" s="8">
        <v>2</v>
      </c>
      <c r="X133" s="8">
        <v>0</v>
      </c>
      <c r="Y133" s="8">
        <v>2</v>
      </c>
      <c r="Z133" s="16"/>
    </row>
    <row r="134" spans="1:26" x14ac:dyDescent="0.2">
      <c r="A134" s="7" t="s">
        <v>15</v>
      </c>
      <c r="B134" s="10">
        <f>(P134-S134)/(N134-S134-U134+Y134)</f>
        <v>0.30156250000000001</v>
      </c>
      <c r="C134" s="10">
        <f>V134/M134</f>
        <v>0.36041189931350115</v>
      </c>
      <c r="D134" s="10">
        <f>(Q134+R134+S134)/P134</f>
        <v>0.31753554502369669</v>
      </c>
      <c r="E134" s="10">
        <f>(V134+O134)/M134</f>
        <v>0.46567505720823799</v>
      </c>
      <c r="F134" s="10">
        <f>(V134/N134)+((P134+T134+W134)/(N134+T134+W134+Y134))</f>
        <v>0.70390470436995911</v>
      </c>
      <c r="G134" s="10">
        <f>S134/V134</f>
        <v>5.7142857142857141E-2</v>
      </c>
      <c r="H134" s="10">
        <f>(X134+Y134)/V134</f>
        <v>3.8095238095238099E-2</v>
      </c>
      <c r="I134" s="10">
        <f>U134/M134</f>
        <v>0.17505720823798626</v>
      </c>
      <c r="J134" s="10">
        <f>(T134+W134)/M134</f>
        <v>6.8649885583524028E-2</v>
      </c>
      <c r="K134" s="55">
        <f>(1-B134*0.7635+1-C134*0.7562+1-D134*0.75+1-E134*0.7248+1-F134*0.7021+1-G134*0.6285+H134*0.5884+I134*0.5276+1-J134*0.3663)/11.068</f>
        <v>0.49521537786201192</v>
      </c>
      <c r="L134" s="56">
        <f>K134/0.4898*100</f>
        <v>101.10563043324048</v>
      </c>
      <c r="M134" s="8">
        <v>874</v>
      </c>
      <c r="N134" s="8">
        <v>802</v>
      </c>
      <c r="O134" s="8">
        <v>92</v>
      </c>
      <c r="P134" s="8">
        <v>211</v>
      </c>
      <c r="Q134" s="8">
        <v>48</v>
      </c>
      <c r="R134" s="8">
        <v>1</v>
      </c>
      <c r="S134" s="8">
        <v>18</v>
      </c>
      <c r="T134" s="8">
        <v>58</v>
      </c>
      <c r="U134" s="8">
        <v>153</v>
      </c>
      <c r="V134" s="8">
        <v>315</v>
      </c>
      <c r="W134" s="8">
        <v>2</v>
      </c>
      <c r="X134" s="8">
        <v>3</v>
      </c>
      <c r="Y134" s="8">
        <v>9</v>
      </c>
      <c r="Z134" s="16"/>
    </row>
    <row r="135" spans="1:26" x14ac:dyDescent="0.2">
      <c r="A135" s="7" t="s">
        <v>138</v>
      </c>
      <c r="B135" s="10">
        <f>(P135-S135)/(N135-S135-U135+Y135)</f>
        <v>0.25872093023255816</v>
      </c>
      <c r="C135" s="10">
        <f>V135/M135</f>
        <v>0.33880903490759756</v>
      </c>
      <c r="D135" s="10">
        <f>(Q135+R135+S135)/P135</f>
        <v>0.44897959183673469</v>
      </c>
      <c r="E135" s="10">
        <f>(V135+O135)/M135</f>
        <v>0.4271047227926078</v>
      </c>
      <c r="F135" s="10">
        <f>(V135/N135)+((P135+T135+W135)/(N135+T135+W135+Y135))</f>
        <v>0.66657586360754295</v>
      </c>
      <c r="G135" s="10">
        <f>S135/V135</f>
        <v>5.4545454545454543E-2</v>
      </c>
      <c r="H135" s="10">
        <f>(X135+Y135)/V135</f>
        <v>3.0303030303030304E-2</v>
      </c>
      <c r="I135" s="10">
        <f>U135/M135</f>
        <v>0.18275154004106775</v>
      </c>
      <c r="J135" s="10">
        <f>(T135+W135)/M135</f>
        <v>8.8295687885010271E-2</v>
      </c>
      <c r="K135" s="55">
        <f>(1-B135*0.7635+1-C135*0.7562+1-D135*0.75+1-E135*0.7248+1-F135*0.7021+1-G135*0.6285+H135*0.5884+I135*0.5276+1-J135*0.3663)/11.068</f>
        <v>0.49508326289082949</v>
      </c>
      <c r="L135" s="56">
        <f>K135/0.4898*100</f>
        <v>101.07865718473448</v>
      </c>
      <c r="M135" s="8">
        <v>487</v>
      </c>
      <c r="N135" s="8">
        <v>439</v>
      </c>
      <c r="O135" s="8">
        <v>43</v>
      </c>
      <c r="P135" s="8">
        <v>98</v>
      </c>
      <c r="Q135" s="8">
        <v>30</v>
      </c>
      <c r="R135" s="8">
        <v>5</v>
      </c>
      <c r="S135" s="8">
        <v>9</v>
      </c>
      <c r="T135" s="8">
        <v>36</v>
      </c>
      <c r="U135" s="8">
        <v>89</v>
      </c>
      <c r="V135" s="8">
        <v>165</v>
      </c>
      <c r="W135" s="8">
        <v>7</v>
      </c>
      <c r="X135" s="8">
        <v>2</v>
      </c>
      <c r="Y135" s="8">
        <v>3</v>
      </c>
      <c r="Z135" s="16"/>
    </row>
    <row r="136" spans="1:26" x14ac:dyDescent="0.2">
      <c r="A136" s="7" t="s">
        <v>119</v>
      </c>
      <c r="B136" s="10">
        <f>(P136-S136)/(N136-S136-U136+Y136)</f>
        <v>0.30606860158311344</v>
      </c>
      <c r="C136" s="10">
        <f>V136/M136</f>
        <v>0.34870848708487084</v>
      </c>
      <c r="D136" s="10">
        <f>(Q136+R136+S136)/P136</f>
        <v>0.24806201550387597</v>
      </c>
      <c r="E136" s="10">
        <f>(V136+O136)/M136</f>
        <v>0.49815498154981552</v>
      </c>
      <c r="F136" s="10">
        <f>(V136/N136)+((P136+T136+W136)/(N136+T136+W136+Y136))</f>
        <v>0.7345321229050279</v>
      </c>
      <c r="G136" s="10">
        <f>S136/V136</f>
        <v>6.8783068783068779E-2</v>
      </c>
      <c r="H136" s="10">
        <f>(X136+Y136)/V136</f>
        <v>4.2328042328042326E-2</v>
      </c>
      <c r="I136" s="10">
        <f>U136/M136</f>
        <v>0.16789667896678967</v>
      </c>
      <c r="J136" s="10">
        <f>(T136+W136)/M136</f>
        <v>9.9630996309963096E-2</v>
      </c>
      <c r="K136" s="55">
        <f>(1-B136*0.7635+1-C136*0.7562+1-D136*0.75+1-E136*0.7248+1-F136*0.7021+1-G136*0.6285+H136*0.5884+I136*0.5276+1-J136*0.3663)/11.068</f>
        <v>0.49453940497479948</v>
      </c>
      <c r="L136" s="56">
        <f>K136/0.4898*100</f>
        <v>100.96762045218446</v>
      </c>
      <c r="M136" s="8">
        <v>542</v>
      </c>
      <c r="N136" s="8">
        <v>480</v>
      </c>
      <c r="O136" s="8">
        <v>81</v>
      </c>
      <c r="P136" s="8">
        <v>129</v>
      </c>
      <c r="Q136" s="8">
        <v>17</v>
      </c>
      <c r="R136" s="8">
        <v>2</v>
      </c>
      <c r="S136" s="8">
        <v>13</v>
      </c>
      <c r="T136" s="8">
        <v>52</v>
      </c>
      <c r="U136" s="8">
        <v>91</v>
      </c>
      <c r="V136" s="8">
        <v>189</v>
      </c>
      <c r="W136" s="8">
        <v>2</v>
      </c>
      <c r="X136" s="8">
        <v>5</v>
      </c>
      <c r="Y136" s="8">
        <v>3</v>
      </c>
      <c r="Z136" s="16"/>
    </row>
    <row r="137" spans="1:26" x14ac:dyDescent="0.2">
      <c r="A137" s="7" t="s">
        <v>29</v>
      </c>
      <c r="B137" s="10">
        <f>(P137-S137)/(N137-S137-U137+Y137)</f>
        <v>0.2862595419847328</v>
      </c>
      <c r="C137" s="10">
        <f>V137/M137</f>
        <v>0.36262376237623761</v>
      </c>
      <c r="D137" s="10">
        <f>(Q137+R137+S137)/P137</f>
        <v>0.33333333333333331</v>
      </c>
      <c r="E137" s="10">
        <f>(V137+O137)/M137</f>
        <v>0.48267326732673266</v>
      </c>
      <c r="F137" s="10">
        <f>(V137/N137)+((P137+T137+W137)/(N137+T137+W137+Y137))</f>
        <v>0.69801833776989053</v>
      </c>
      <c r="G137" s="10">
        <f>S137/V137</f>
        <v>9.2150170648464161E-2</v>
      </c>
      <c r="H137" s="10">
        <f>(X137+Y137)/V137</f>
        <v>3.0716723549488054E-2</v>
      </c>
      <c r="I137" s="10">
        <f>U137/M137</f>
        <v>0.23514851485148514</v>
      </c>
      <c r="J137" s="10">
        <f>(T137+W137)/M137</f>
        <v>7.9207920792079209E-2</v>
      </c>
      <c r="K137" s="55">
        <f>(1-B137*0.7635+1-C137*0.7562+1-D137*0.75+1-E137*0.7248+1-F137*0.7021+1-G137*0.6285+H137*0.5884+I137*0.5276+1-J137*0.3663)/11.068</f>
        <v>0.49444455406690946</v>
      </c>
      <c r="L137" s="56">
        <f>K137/0.4898*100</f>
        <v>100.94825521986719</v>
      </c>
      <c r="M137" s="8">
        <v>808</v>
      </c>
      <c r="N137" s="8">
        <v>735</v>
      </c>
      <c r="O137" s="8">
        <v>97</v>
      </c>
      <c r="P137" s="8">
        <v>177</v>
      </c>
      <c r="Q137" s="8">
        <v>29</v>
      </c>
      <c r="R137" s="8">
        <v>3</v>
      </c>
      <c r="S137" s="8">
        <v>27</v>
      </c>
      <c r="T137" s="8">
        <v>48</v>
      </c>
      <c r="U137" s="8">
        <v>190</v>
      </c>
      <c r="V137" s="8">
        <v>293</v>
      </c>
      <c r="W137" s="8">
        <v>16</v>
      </c>
      <c r="X137" s="8">
        <v>3</v>
      </c>
      <c r="Y137" s="8">
        <v>6</v>
      </c>
      <c r="Z137" s="16"/>
    </row>
    <row r="138" spans="1:26" x14ac:dyDescent="0.2">
      <c r="A138" s="7" t="s">
        <v>131</v>
      </c>
      <c r="B138" s="10">
        <f>(P138-S138)/(N138-S138-U138+Y138)</f>
        <v>0.32981530343007914</v>
      </c>
      <c r="C138" s="10">
        <f>V138/M138</f>
        <v>0.359375</v>
      </c>
      <c r="D138" s="10">
        <f>(Q138+R138+S138)/P138</f>
        <v>0.24812030075187969</v>
      </c>
      <c r="E138" s="10">
        <f>(V138+O138)/M138</f>
        <v>0.48046875</v>
      </c>
      <c r="F138" s="10">
        <f>(V138/N138)+((P138+T138+W138)/(N138+T138+W138+Y138))</f>
        <v>0.74635454326343698</v>
      </c>
      <c r="G138" s="10">
        <f>S138/V138</f>
        <v>4.3478260869565216E-2</v>
      </c>
      <c r="H138" s="10">
        <f>(X138+Y138)/V138</f>
        <v>4.8913043478260872E-2</v>
      </c>
      <c r="I138" s="10">
        <f>U138/M138</f>
        <v>0.146484375</v>
      </c>
      <c r="J138" s="10">
        <f>(T138+W138)/M138</f>
        <v>8.203125E-2</v>
      </c>
      <c r="K138" s="55">
        <f>(1-B138*0.7635+1-C138*0.7562+1-D138*0.75+1-E138*0.7248+1-F138*0.7021+1-G138*0.6285+H138*0.5884+I138*0.5276+1-J138*0.3663)/11.068</f>
        <v>0.49392560513580175</v>
      </c>
      <c r="L138" s="56">
        <f>K138/0.4898*100</f>
        <v>100.84230402935927</v>
      </c>
      <c r="M138" s="8">
        <v>512</v>
      </c>
      <c r="N138" s="8">
        <v>461</v>
      </c>
      <c r="O138" s="8">
        <v>62</v>
      </c>
      <c r="P138" s="8">
        <v>133</v>
      </c>
      <c r="Q138" s="8">
        <v>23</v>
      </c>
      <c r="R138" s="8">
        <v>2</v>
      </c>
      <c r="S138" s="8">
        <v>8</v>
      </c>
      <c r="T138" s="8">
        <v>41</v>
      </c>
      <c r="U138" s="8">
        <v>75</v>
      </c>
      <c r="V138" s="8">
        <v>184</v>
      </c>
      <c r="W138" s="8">
        <v>1</v>
      </c>
      <c r="X138" s="8">
        <v>8</v>
      </c>
      <c r="Y138" s="8">
        <v>1</v>
      </c>
      <c r="Z138" s="16"/>
    </row>
    <row r="139" spans="1:26" x14ac:dyDescent="0.2">
      <c r="A139" s="7" t="s">
        <v>132</v>
      </c>
      <c r="B139" s="10">
        <f>(P139-S139)/(N139-S139-U139+Y139)</f>
        <v>0.24260355029585798</v>
      </c>
      <c r="C139" s="10">
        <f>V139/M139</f>
        <v>0.32485322896281799</v>
      </c>
      <c r="D139" s="10">
        <f>(Q139+R139+S139)/P139</f>
        <v>0.38144329896907214</v>
      </c>
      <c r="E139" s="10">
        <f>(V139+O139)/M139</f>
        <v>0.44422700587084146</v>
      </c>
      <c r="F139" s="10">
        <f>(V139/N139)+((P139+T139+W139)/(N139+T139+W139+Y139))</f>
        <v>0.69798586101107118</v>
      </c>
      <c r="G139" s="10">
        <f>S139/V139</f>
        <v>9.036144578313253E-2</v>
      </c>
      <c r="H139" s="10">
        <f>(X139+Y139)/V139</f>
        <v>1.2048192771084338E-2</v>
      </c>
      <c r="I139" s="10">
        <f>U139/M139</f>
        <v>0.17612524461839529</v>
      </c>
      <c r="J139" s="10">
        <f>(T139+W139)/M139</f>
        <v>0.13111545988258316</v>
      </c>
      <c r="K139" s="55">
        <f>(1-B139*0.7635+1-C139*0.7562+1-D139*0.75+1-E139*0.7248+1-F139*0.7021+1-G139*0.6285+H139*0.5884+I139*0.5276+1-J139*0.3663)/11.068</f>
        <v>0.4938739763793864</v>
      </c>
      <c r="L139" s="56">
        <f>K139/0.4898*100</f>
        <v>100.83176324609767</v>
      </c>
      <c r="M139" s="8">
        <v>511</v>
      </c>
      <c r="N139" s="8">
        <v>441</v>
      </c>
      <c r="O139" s="8">
        <v>61</v>
      </c>
      <c r="P139" s="8">
        <v>97</v>
      </c>
      <c r="Q139" s="8">
        <v>20</v>
      </c>
      <c r="R139" s="8">
        <v>2</v>
      </c>
      <c r="S139" s="8">
        <v>15</v>
      </c>
      <c r="T139" s="8">
        <v>55</v>
      </c>
      <c r="U139" s="8">
        <v>90</v>
      </c>
      <c r="V139" s="8">
        <v>166</v>
      </c>
      <c r="W139" s="8">
        <v>12</v>
      </c>
      <c r="X139" s="8">
        <v>0</v>
      </c>
      <c r="Y139" s="8">
        <v>2</v>
      </c>
      <c r="Z139" s="16"/>
    </row>
    <row r="140" spans="1:26" x14ac:dyDescent="0.2">
      <c r="A140" s="7" t="s">
        <v>170</v>
      </c>
      <c r="B140" s="10">
        <f>(P140-S140)/(N140-S140-U140+Y140)</f>
        <v>0.29460580912863071</v>
      </c>
      <c r="C140" s="10">
        <f>V140/M140</f>
        <v>0.36657681940700809</v>
      </c>
      <c r="D140" s="10">
        <f>(Q140+R140+S140)/P140</f>
        <v>0.3253012048192771</v>
      </c>
      <c r="E140" s="10">
        <f>(V140+O140)/M140</f>
        <v>0.47978436657681939</v>
      </c>
      <c r="F140" s="10">
        <f>(V140/N140)+((P140+T140+W140)/(N140+T140+W140+Y140))</f>
        <v>0.71819101710406064</v>
      </c>
      <c r="G140" s="10">
        <f>S140/V140</f>
        <v>8.8235294117647065E-2</v>
      </c>
      <c r="H140" s="10">
        <f>(X140+Y140)/V140</f>
        <v>5.1470588235294115E-2</v>
      </c>
      <c r="I140" s="10">
        <f>U140/M140</f>
        <v>0.22641509433962265</v>
      </c>
      <c r="J140" s="10">
        <f>(T140+W140)/M140</f>
        <v>8.3557951482479784E-2</v>
      </c>
      <c r="K140" s="55">
        <f>(1-B140*0.7635+1-C140*0.7562+1-D140*0.75+1-E140*0.7248+1-F140*0.7021+1-G140*0.6285+H140*0.5884+I140*0.5276+1-J140*0.3663)/11.068</f>
        <v>0.49381787912783442</v>
      </c>
      <c r="L140" s="56">
        <f>K140/0.4898*100</f>
        <v>100.82031015268159</v>
      </c>
      <c r="M140" s="8">
        <v>371</v>
      </c>
      <c r="N140" s="8">
        <v>333</v>
      </c>
      <c r="O140" s="8">
        <v>42</v>
      </c>
      <c r="P140" s="8">
        <v>83</v>
      </c>
      <c r="Q140" s="8">
        <v>13</v>
      </c>
      <c r="R140" s="8">
        <v>2</v>
      </c>
      <c r="S140" s="8">
        <v>12</v>
      </c>
      <c r="T140" s="8">
        <v>28</v>
      </c>
      <c r="U140" s="8">
        <v>84</v>
      </c>
      <c r="V140" s="8">
        <v>136</v>
      </c>
      <c r="W140" s="8">
        <v>3</v>
      </c>
      <c r="X140" s="8">
        <v>3</v>
      </c>
      <c r="Y140" s="8">
        <v>4</v>
      </c>
      <c r="Z140" s="16"/>
    </row>
    <row r="141" spans="1:26" x14ac:dyDescent="0.2">
      <c r="A141" s="7" t="s">
        <v>196</v>
      </c>
      <c r="B141" s="10">
        <f>(P141-S141)/(N141-S141-U141+Y141)</f>
        <v>0.27894736842105261</v>
      </c>
      <c r="C141" s="10">
        <f>V141/M141</f>
        <v>0.34049079754601225</v>
      </c>
      <c r="D141" s="10">
        <f>(Q141+R141+S141)/P141</f>
        <v>0.42857142857142855</v>
      </c>
      <c r="E141" s="10">
        <f>(V141+O141)/M141</f>
        <v>0.45092024539877301</v>
      </c>
      <c r="F141" s="10">
        <f>(V141/N141)+((P141+T141+W141)/(N141+T141+W141+Y141))</f>
        <v>0.69366744366744371</v>
      </c>
      <c r="G141" s="10">
        <f>S141/V141</f>
        <v>9.0090090090090086E-2</v>
      </c>
      <c r="H141" s="10">
        <f>(X141+Y141)/V141</f>
        <v>3.6036036036036036E-2</v>
      </c>
      <c r="I141" s="10">
        <f>U141/M141</f>
        <v>0.26993865030674846</v>
      </c>
      <c r="J141" s="10">
        <f>(T141+W141)/M141</f>
        <v>0.11042944785276074</v>
      </c>
      <c r="K141" s="55">
        <f>(1-B141*0.7635+1-C141*0.7562+1-D141*0.75+1-E141*0.7248+1-F141*0.7021+1-G141*0.6285+H141*0.5884+I141*0.5276+1-J141*0.3663)/11.068</f>
        <v>0.49338781828235218</v>
      </c>
      <c r="L141" s="56">
        <f>K141/0.4898*100</f>
        <v>100.73250679509027</v>
      </c>
      <c r="M141" s="8">
        <v>326</v>
      </c>
      <c r="N141" s="8">
        <v>286</v>
      </c>
      <c r="O141" s="8">
        <v>36</v>
      </c>
      <c r="P141" s="8">
        <v>63</v>
      </c>
      <c r="Q141" s="8">
        <v>16</v>
      </c>
      <c r="R141" s="8">
        <v>1</v>
      </c>
      <c r="S141" s="8">
        <v>10</v>
      </c>
      <c r="T141" s="8">
        <v>33</v>
      </c>
      <c r="U141" s="8">
        <v>88</v>
      </c>
      <c r="V141" s="8">
        <v>111</v>
      </c>
      <c r="W141" s="8">
        <v>3</v>
      </c>
      <c r="X141" s="8">
        <v>2</v>
      </c>
      <c r="Y141" s="8">
        <v>2</v>
      </c>
      <c r="Z141" s="16"/>
    </row>
    <row r="142" spans="1:26" x14ac:dyDescent="0.2">
      <c r="A142" s="7" t="s">
        <v>172</v>
      </c>
      <c r="B142" s="10">
        <f>(P142-S142)/(N142-S142-U142+Y142)</f>
        <v>0.25378787878787878</v>
      </c>
      <c r="C142" s="10">
        <f>V142/M142</f>
        <v>0.35675675675675678</v>
      </c>
      <c r="D142" s="10">
        <f>(Q142+R142+S142)/P142</f>
        <v>0.38461538461538464</v>
      </c>
      <c r="E142" s="10">
        <f>(V142+O142)/M142</f>
        <v>0.46756756756756757</v>
      </c>
      <c r="F142" s="10">
        <f>(V142/N142)+((P142+T142+W142)/(N142+T142+W142+Y142))</f>
        <v>0.67742400923432089</v>
      </c>
      <c r="G142" s="10">
        <f>S142/V142</f>
        <v>8.3333333333333329E-2</v>
      </c>
      <c r="H142" s="10">
        <f>(X142+Y142)/V142</f>
        <v>2.2727272727272728E-2</v>
      </c>
      <c r="I142" s="10">
        <f>U142/M142</f>
        <v>0.17567567567567569</v>
      </c>
      <c r="J142" s="10">
        <f>(T142+W142)/M142</f>
        <v>7.567567567567568E-2</v>
      </c>
      <c r="K142" s="55">
        <f>(1-B142*0.7635+1-C142*0.7562+1-D142*0.75+1-E142*0.7248+1-F142*0.7021+1-G142*0.6285+H142*0.5884+I142*0.5276+1-J142*0.3663)/11.068</f>
        <v>0.49326380561323457</v>
      </c>
      <c r="L142" s="56">
        <f>K142/0.4898*100</f>
        <v>100.70718775280412</v>
      </c>
      <c r="M142" s="8">
        <v>370</v>
      </c>
      <c r="N142" s="8">
        <v>339</v>
      </c>
      <c r="O142" s="8">
        <v>41</v>
      </c>
      <c r="P142" s="8">
        <v>78</v>
      </c>
      <c r="Q142" s="8">
        <v>17</v>
      </c>
      <c r="R142" s="8">
        <v>2</v>
      </c>
      <c r="S142" s="8">
        <v>11</v>
      </c>
      <c r="T142" s="8">
        <v>20</v>
      </c>
      <c r="U142" s="8">
        <v>65</v>
      </c>
      <c r="V142" s="8">
        <v>132</v>
      </c>
      <c r="W142" s="8">
        <v>8</v>
      </c>
      <c r="X142" s="8">
        <v>2</v>
      </c>
      <c r="Y142" s="8">
        <v>1</v>
      </c>
      <c r="Z142" s="16"/>
    </row>
    <row r="143" spans="1:26" x14ac:dyDescent="0.2">
      <c r="A143" s="7" t="s">
        <v>148</v>
      </c>
      <c r="B143" s="10">
        <f>(P143-S143)/(N143-S143-U143+Y143)</f>
        <v>0.28797468354430378</v>
      </c>
      <c r="C143" s="10">
        <f>V143/M143</f>
        <v>0.37802197802197801</v>
      </c>
      <c r="D143" s="10">
        <f>(Q143+R143+S143)/P143</f>
        <v>0.34285714285714286</v>
      </c>
      <c r="E143" s="10">
        <f>(V143+O143)/M143</f>
        <v>0.49890109890109891</v>
      </c>
      <c r="F143" s="10">
        <f>(V143/N143)+((P143+T143+W143)/(N143+T143+W143+Y143))</f>
        <v>0.68474863044083811</v>
      </c>
      <c r="G143" s="10">
        <f>S143/V143</f>
        <v>8.1395348837209308E-2</v>
      </c>
      <c r="H143" s="10">
        <f>(X143+Y143)/V143</f>
        <v>2.9069767441860465E-2</v>
      </c>
      <c r="I143" s="10">
        <f>U143/M143</f>
        <v>0.22197802197802197</v>
      </c>
      <c r="J143" s="10">
        <f>(T143+W143)/M143</f>
        <v>5.054945054945055E-2</v>
      </c>
      <c r="K143" s="55">
        <f>(1-B143*0.7635+1-C143*0.7562+1-D143*0.75+1-E143*0.7248+1-F143*0.7021+1-G143*0.6285+H143*0.5884+I143*0.5276+1-J143*0.3663)/11.068</f>
        <v>0.4932516929303184</v>
      </c>
      <c r="L143" s="56">
        <f>K143/0.4898*100</f>
        <v>100.70471476731694</v>
      </c>
      <c r="M143" s="8">
        <v>455</v>
      </c>
      <c r="N143" s="8">
        <v>427</v>
      </c>
      <c r="O143" s="8">
        <v>55</v>
      </c>
      <c r="P143" s="8">
        <v>105</v>
      </c>
      <c r="Q143" s="8">
        <v>19</v>
      </c>
      <c r="R143" s="8">
        <v>3</v>
      </c>
      <c r="S143" s="8">
        <v>14</v>
      </c>
      <c r="T143" s="8">
        <v>20</v>
      </c>
      <c r="U143" s="8">
        <v>101</v>
      </c>
      <c r="V143" s="8">
        <v>172</v>
      </c>
      <c r="W143" s="8">
        <v>3</v>
      </c>
      <c r="X143" s="8">
        <v>1</v>
      </c>
      <c r="Y143" s="8">
        <v>4</v>
      </c>
      <c r="Z143" s="16"/>
    </row>
    <row r="144" spans="1:26" x14ac:dyDescent="0.2">
      <c r="A144" s="7" t="s">
        <v>58</v>
      </c>
      <c r="B144" s="10">
        <f>(P144-S144)/(N144-S144-U144+Y144)</f>
        <v>0.27450980392156865</v>
      </c>
      <c r="C144" s="10">
        <f>V144/M144</f>
        <v>0.36288088642659277</v>
      </c>
      <c r="D144" s="10">
        <f>(Q144+R144+S144)/P144</f>
        <v>0.37748344370860926</v>
      </c>
      <c r="E144" s="10">
        <f>(V144+O144)/M144</f>
        <v>0.46675900277008309</v>
      </c>
      <c r="F144" s="10">
        <f>(V144/N144)+((P144+T144+W144)/(N144+T144+W144+Y144))</f>
        <v>0.69143144246216459</v>
      </c>
      <c r="G144" s="10">
        <f>S144/V144</f>
        <v>9.5419847328244281E-2</v>
      </c>
      <c r="H144" s="10">
        <f>(X144+Y144)/V144</f>
        <v>1.9083969465648856E-2</v>
      </c>
      <c r="I144" s="10">
        <f>U144/M144</f>
        <v>0.24515235457063711</v>
      </c>
      <c r="J144" s="10">
        <f>(T144+W144)/M144</f>
        <v>8.3102493074792241E-2</v>
      </c>
      <c r="K144" s="55">
        <f>(1-B144*0.7635+1-C144*0.7562+1-D144*0.75+1-E144*0.7248+1-F144*0.7021+1-G144*0.6285+H144*0.5884+I144*0.5276+1-J144*0.3663)/11.068</f>
        <v>0.4932496645549469</v>
      </c>
      <c r="L144" s="56">
        <f>K144/0.4898*100</f>
        <v>100.70430064412963</v>
      </c>
      <c r="M144" s="8">
        <v>722</v>
      </c>
      <c r="N144" s="8">
        <v>657</v>
      </c>
      <c r="O144" s="8">
        <v>75</v>
      </c>
      <c r="P144" s="8">
        <v>151</v>
      </c>
      <c r="Q144" s="8">
        <v>28</v>
      </c>
      <c r="R144" s="8">
        <v>4</v>
      </c>
      <c r="S144" s="8">
        <v>25</v>
      </c>
      <c r="T144" s="8">
        <v>50</v>
      </c>
      <c r="U144" s="8">
        <v>177</v>
      </c>
      <c r="V144" s="8">
        <v>262</v>
      </c>
      <c r="W144" s="8">
        <v>10</v>
      </c>
      <c r="X144" s="8">
        <v>1</v>
      </c>
      <c r="Y144" s="8">
        <v>4</v>
      </c>
      <c r="Z144" s="16"/>
    </row>
    <row r="145" spans="1:26" x14ac:dyDescent="0.2">
      <c r="A145" s="7" t="s">
        <v>225</v>
      </c>
      <c r="B145" s="10">
        <f>(P145-S145)/(N145-S145-U145+Y145)</f>
        <v>0.29017857142857145</v>
      </c>
      <c r="C145" s="10">
        <f>V145/M145</f>
        <v>0.37457044673539519</v>
      </c>
      <c r="D145" s="10">
        <f>(Q145+R145+S145)/P145</f>
        <v>0.27777777777777779</v>
      </c>
      <c r="E145" s="10">
        <f>(V145+O145)/M145</f>
        <v>0.51202749140893467</v>
      </c>
      <c r="F145" s="10">
        <f>(V145/N145)+((P145+T145+W145)/(N145+T145+W145+Y145))</f>
        <v>0.7121010126906806</v>
      </c>
      <c r="G145" s="10">
        <f>S145/V145</f>
        <v>6.4220183486238536E-2</v>
      </c>
      <c r="H145" s="10">
        <f>(X145+Y145)/V145</f>
        <v>4.5871559633027525E-2</v>
      </c>
      <c r="I145" s="10">
        <f>U145/M145</f>
        <v>0.14432989690721648</v>
      </c>
      <c r="J145" s="10">
        <f>(T145+W145)/M145</f>
        <v>5.8419243986254296E-2</v>
      </c>
      <c r="K145" s="55">
        <f>(1-B145*0.7635+1-C145*0.7562+1-D145*0.75+1-E145*0.7248+1-F145*0.7021+1-G145*0.6285+H145*0.5884+I145*0.5276+1-J145*0.3663)/11.068</f>
        <v>0.4930574117888849</v>
      </c>
      <c r="L145" s="56">
        <f>K145/0.4898*100</f>
        <v>100.66504936481928</v>
      </c>
      <c r="M145" s="8">
        <v>291</v>
      </c>
      <c r="N145" s="8">
        <v>269</v>
      </c>
      <c r="O145" s="8">
        <v>40</v>
      </c>
      <c r="P145" s="8">
        <v>72</v>
      </c>
      <c r="Q145" s="8">
        <v>10</v>
      </c>
      <c r="R145" s="8">
        <v>3</v>
      </c>
      <c r="S145" s="8">
        <v>7</v>
      </c>
      <c r="T145" s="8">
        <v>16</v>
      </c>
      <c r="U145" s="8">
        <v>42</v>
      </c>
      <c r="V145" s="8">
        <v>109</v>
      </c>
      <c r="W145" s="8">
        <v>1</v>
      </c>
      <c r="X145" s="8">
        <v>1</v>
      </c>
      <c r="Y145" s="8">
        <v>4</v>
      </c>
      <c r="Z145" s="16"/>
    </row>
    <row r="146" spans="1:26" x14ac:dyDescent="0.2">
      <c r="A146" s="7" t="s">
        <v>180</v>
      </c>
      <c r="B146" s="10">
        <f>(P146-S146)/(N146-S146-U146+Y146)</f>
        <v>0.27600000000000002</v>
      </c>
      <c r="C146" s="10">
        <f>V146/M146</f>
        <v>0.37037037037037035</v>
      </c>
      <c r="D146" s="10">
        <f>(Q146+R146+S146)/P146</f>
        <v>0.35443037974683544</v>
      </c>
      <c r="E146" s="10">
        <f>(V146+O146)/M146</f>
        <v>0.4757834757834758</v>
      </c>
      <c r="F146" s="10">
        <f>(V146/N146)+((P146+T146+W146)/(N146+T146+W146+Y146))</f>
        <v>0.69801242236024841</v>
      </c>
      <c r="G146" s="10">
        <f>S146/V146</f>
        <v>7.6923076923076927E-2</v>
      </c>
      <c r="H146" s="10">
        <f>(X146+Y146)/V146</f>
        <v>3.8461538461538464E-2</v>
      </c>
      <c r="I146" s="10">
        <f>U146/M146</f>
        <v>0.18803418803418803</v>
      </c>
      <c r="J146" s="10">
        <f>(T146+W146)/M146</f>
        <v>6.8376068376068383E-2</v>
      </c>
      <c r="K146" s="55">
        <f>(1-B146*0.7635+1-C146*0.7562+1-D146*0.75+1-E146*0.7248+1-F146*0.7021+1-G146*0.6285+H146*0.5884+I146*0.5276+1-J146*0.3663)/11.068</f>
        <v>0.49303397680467154</v>
      </c>
      <c r="L146" s="56">
        <f>K146/0.4898*100</f>
        <v>100.66026476208074</v>
      </c>
      <c r="M146" s="8">
        <v>351</v>
      </c>
      <c r="N146" s="8">
        <v>322</v>
      </c>
      <c r="O146" s="8">
        <v>37</v>
      </c>
      <c r="P146" s="8">
        <v>79</v>
      </c>
      <c r="Q146" s="8">
        <v>15</v>
      </c>
      <c r="R146" s="8">
        <v>3</v>
      </c>
      <c r="S146" s="8">
        <v>10</v>
      </c>
      <c r="T146" s="8">
        <v>22</v>
      </c>
      <c r="U146" s="8">
        <v>66</v>
      </c>
      <c r="V146" s="8">
        <v>130</v>
      </c>
      <c r="W146" s="8">
        <v>2</v>
      </c>
      <c r="X146" s="8">
        <v>1</v>
      </c>
      <c r="Y146" s="8">
        <v>4</v>
      </c>
      <c r="Z146" s="16"/>
    </row>
    <row r="147" spans="1:26" x14ac:dyDescent="0.2">
      <c r="A147" s="7" t="s">
        <v>157</v>
      </c>
      <c r="B147" s="10">
        <f>(P147-S147)/(N147-S147-U147+Y147)</f>
        <v>0.29249011857707508</v>
      </c>
      <c r="C147" s="10">
        <f>V147/M147</f>
        <v>0.31961259079903148</v>
      </c>
      <c r="D147" s="10">
        <f>(Q147+R147+S147)/P147</f>
        <v>0.33333333333333331</v>
      </c>
      <c r="E147" s="10">
        <f>(V147+O147)/M147</f>
        <v>0.4430992736077482</v>
      </c>
      <c r="F147" s="10">
        <f>(V147/N147)+((P147+T147+W147)/(N147+T147+W147+Y147))</f>
        <v>0.74713556437889961</v>
      </c>
      <c r="G147" s="10">
        <f>S147/V147</f>
        <v>7.575757575757576E-2</v>
      </c>
      <c r="H147" s="10">
        <f>(X147+Y147)/V147</f>
        <v>3.0303030303030304E-2</v>
      </c>
      <c r="I147" s="10">
        <f>U147/M147</f>
        <v>0.19854721549636803</v>
      </c>
      <c r="J147" s="10">
        <f>(T147+W147)/M147</f>
        <v>0.15738498789346247</v>
      </c>
      <c r="K147" s="55">
        <f>(1-B147*0.7635+1-C147*0.7562+1-D147*0.75+1-E147*0.7248+1-F147*0.7021+1-G147*0.6285+H147*0.5884+I147*0.5276+1-J147*0.3663)/11.068</f>
        <v>0.493006015227686</v>
      </c>
      <c r="L147" s="56">
        <f>K147/0.4898*100</f>
        <v>100.654555987686</v>
      </c>
      <c r="M147" s="8">
        <v>413</v>
      </c>
      <c r="N147" s="8">
        <v>344</v>
      </c>
      <c r="O147" s="8">
        <v>51</v>
      </c>
      <c r="P147" s="8">
        <v>84</v>
      </c>
      <c r="Q147" s="8">
        <v>18</v>
      </c>
      <c r="R147" s="8">
        <v>0</v>
      </c>
      <c r="S147" s="8">
        <v>10</v>
      </c>
      <c r="T147" s="8">
        <v>57</v>
      </c>
      <c r="U147" s="8">
        <v>82</v>
      </c>
      <c r="V147" s="8">
        <v>132</v>
      </c>
      <c r="W147" s="8">
        <v>8</v>
      </c>
      <c r="X147" s="8">
        <v>3</v>
      </c>
      <c r="Y147" s="8">
        <v>1</v>
      </c>
      <c r="Z147" s="16"/>
    </row>
    <row r="148" spans="1:26" x14ac:dyDescent="0.2">
      <c r="A148" s="7" t="s">
        <v>93</v>
      </c>
      <c r="B148" s="10">
        <f>(P148-S148)/(N148-S148-U148+Y148)</f>
        <v>0.27186761229314421</v>
      </c>
      <c r="C148" s="10">
        <f>V148/M148</f>
        <v>0.34542586750788645</v>
      </c>
      <c r="D148" s="10">
        <f>(Q148+R148+S148)/P148</f>
        <v>0.37121212121212122</v>
      </c>
      <c r="E148" s="10">
        <f>(V148+O148)/M148</f>
        <v>0.4605678233438486</v>
      </c>
      <c r="F148" s="10">
        <f>(V148/N148)+((P148+T148+W148)/(N148+T148+W148+Y148))</f>
        <v>0.71242688891675887</v>
      </c>
      <c r="G148" s="10">
        <f>S148/V148</f>
        <v>7.7625570776255703E-2</v>
      </c>
      <c r="H148" s="10">
        <f>(X148+Y148)/V148</f>
        <v>4.1095890410958902E-2</v>
      </c>
      <c r="I148" s="10">
        <f>U148/M148</f>
        <v>0.19242902208201892</v>
      </c>
      <c r="J148" s="10">
        <f>(T148+W148)/M148</f>
        <v>0.10883280757097792</v>
      </c>
      <c r="K148" s="57">
        <f>(1-B148*0.7635+1-C148*0.7562+1-D148*0.75+1-E148*0.7248+1-F148*0.7021+1-G148*0.6285+H148*0.5884+I148*0.5276+1-J148*0.3663)/11.068</f>
        <v>0.49293889721265882</v>
      </c>
      <c r="L148" s="58">
        <f>K148/0.4898*100</f>
        <v>100.64085284047751</v>
      </c>
      <c r="M148" s="8">
        <v>634</v>
      </c>
      <c r="N148" s="8">
        <v>556</v>
      </c>
      <c r="O148" s="8">
        <v>73</v>
      </c>
      <c r="P148" s="8">
        <v>132</v>
      </c>
      <c r="Q148" s="8">
        <v>28</v>
      </c>
      <c r="R148" s="8">
        <v>4</v>
      </c>
      <c r="S148" s="8">
        <v>17</v>
      </c>
      <c r="T148" s="8">
        <v>62</v>
      </c>
      <c r="U148" s="8">
        <v>122</v>
      </c>
      <c r="V148" s="8">
        <v>219</v>
      </c>
      <c r="W148" s="8">
        <v>7</v>
      </c>
      <c r="X148" s="8">
        <v>3</v>
      </c>
      <c r="Y148" s="8">
        <v>6</v>
      </c>
      <c r="Z148" s="16"/>
    </row>
    <row r="149" spans="1:26" x14ac:dyDescent="0.2">
      <c r="A149" s="7" t="s">
        <v>262</v>
      </c>
      <c r="B149" s="10">
        <f>(P149-S149)/(N149-S149-U149+Y149)</f>
        <v>0.29100529100529099</v>
      </c>
      <c r="C149" s="10">
        <f>V149/M149</f>
        <v>0.36940298507462688</v>
      </c>
      <c r="D149" s="10">
        <f>(Q149+R149+S149)/P149</f>
        <v>0.25</v>
      </c>
      <c r="E149" s="10">
        <f>(V149+O149)/M149</f>
        <v>0.51119402985074625</v>
      </c>
      <c r="F149" s="10">
        <f>(V149/N149)+((P149+T149+W149)/(N149+T149+W149+Y149))</f>
        <v>0.74129361059552656</v>
      </c>
      <c r="G149" s="10">
        <f>S149/V149</f>
        <v>9.0909090909090912E-2</v>
      </c>
      <c r="H149" s="10">
        <f>(X149+Y149)/V149</f>
        <v>6.0606060606060608E-2</v>
      </c>
      <c r="I149" s="10">
        <f>U149/M149</f>
        <v>0.16791044776119404</v>
      </c>
      <c r="J149" s="10">
        <f>(T149+W149)/M149</f>
        <v>8.5820895522388058E-2</v>
      </c>
      <c r="K149" s="57">
        <f>(1-B149*0.7635+1-C149*0.7562+1-D149*0.75+1-E149*0.7248+1-F149*0.7021+1-G149*0.6285+H149*0.5884+I149*0.5276+1-J149*0.3663)/11.068</f>
        <v>0.49292345923403369</v>
      </c>
      <c r="L149" s="58">
        <f>K149/0.4898*100</f>
        <v>100.63770094610733</v>
      </c>
      <c r="M149" s="8">
        <v>268</v>
      </c>
      <c r="N149" s="8">
        <v>239</v>
      </c>
      <c r="O149" s="8">
        <v>38</v>
      </c>
      <c r="P149" s="8">
        <v>64</v>
      </c>
      <c r="Q149" s="8">
        <v>6</v>
      </c>
      <c r="R149" s="8">
        <v>1</v>
      </c>
      <c r="S149" s="8">
        <v>9</v>
      </c>
      <c r="T149" s="8">
        <v>22</v>
      </c>
      <c r="U149" s="8">
        <v>45</v>
      </c>
      <c r="V149" s="8">
        <v>99</v>
      </c>
      <c r="W149" s="8">
        <v>1</v>
      </c>
      <c r="X149" s="8">
        <v>2</v>
      </c>
      <c r="Y149" s="8">
        <v>4</v>
      </c>
      <c r="Z149" s="16"/>
    </row>
    <row r="150" spans="1:26" x14ac:dyDescent="0.2">
      <c r="A150" s="7" t="s">
        <v>152</v>
      </c>
      <c r="B150" s="10">
        <f>(P150-S150)/(N150-S150-U150+Y150)</f>
        <v>0.30864197530864196</v>
      </c>
      <c r="C150" s="10">
        <f>V150/M150</f>
        <v>0.39179954441913439</v>
      </c>
      <c r="D150" s="10">
        <f>(Q150+R150+S150)/P150</f>
        <v>0.30357142857142855</v>
      </c>
      <c r="E150" s="10">
        <f>(V150+O150)/M150</f>
        <v>0.52164009111617315</v>
      </c>
      <c r="F150" s="10">
        <f>(V150/N150)+((P150+T150+W150)/(N150+T150+W150+Y150))</f>
        <v>0.69490486304219301</v>
      </c>
      <c r="G150" s="10">
        <f>S150/V150</f>
        <v>6.9767441860465115E-2</v>
      </c>
      <c r="H150" s="10">
        <f>(X150+Y150)/V150</f>
        <v>4.6511627906976744E-2</v>
      </c>
      <c r="I150" s="10">
        <f>U150/M150</f>
        <v>0.20045558086560364</v>
      </c>
      <c r="J150" s="69">
        <f>(T150+W150)/M150</f>
        <v>2.7334851936218679E-2</v>
      </c>
      <c r="K150" s="57">
        <f>(1-B150*0.7635+1-C150*0.7562+1-D150*0.75+1-E150*0.7248+1-F150*0.7021+1-G150*0.6285+H150*0.5884+I150*0.5276+1-J150*0.3663)/11.068</f>
        <v>0.49274333532726994</v>
      </c>
      <c r="L150" s="58">
        <f>K150/0.4898*100</f>
        <v>100.60092595493467</v>
      </c>
      <c r="M150" s="8">
        <v>439</v>
      </c>
      <c r="N150" s="8">
        <v>419</v>
      </c>
      <c r="O150" s="8">
        <v>57</v>
      </c>
      <c r="P150" s="8">
        <v>112</v>
      </c>
      <c r="Q150" s="8">
        <v>20</v>
      </c>
      <c r="R150" s="8">
        <v>2</v>
      </c>
      <c r="S150" s="8">
        <v>12</v>
      </c>
      <c r="T150" s="8">
        <v>12</v>
      </c>
      <c r="U150" s="8">
        <v>88</v>
      </c>
      <c r="V150" s="8">
        <v>172</v>
      </c>
      <c r="W150" s="8">
        <v>0</v>
      </c>
      <c r="X150" s="8">
        <v>3</v>
      </c>
      <c r="Y150" s="8">
        <v>5</v>
      </c>
      <c r="Z150" s="16"/>
    </row>
    <row r="151" spans="1:26" x14ac:dyDescent="0.2">
      <c r="A151" s="7" t="s">
        <v>77</v>
      </c>
      <c r="B151" s="10">
        <f>(P151-S151)/(N151-S151-U151+Y151)</f>
        <v>0.29504504504504503</v>
      </c>
      <c r="C151" s="10">
        <f>V151/M151</f>
        <v>0.35789473684210527</v>
      </c>
      <c r="D151" s="10">
        <f>(Q151+R151+S151)/P151</f>
        <v>0.32666666666666666</v>
      </c>
      <c r="E151" s="10">
        <f>(V151+O151)/M151</f>
        <v>0.46616541353383456</v>
      </c>
      <c r="F151" s="10">
        <f>(V151/N151)+((P151+T151+W151)/(N151+T151+W151+Y151))</f>
        <v>0.71546365914786969</v>
      </c>
      <c r="G151" s="10">
        <f>S151/V151</f>
        <v>7.9831932773109238E-2</v>
      </c>
      <c r="H151" s="10">
        <f>(X151+Y151)/V151</f>
        <v>1.2605042016806723E-2</v>
      </c>
      <c r="I151" s="10">
        <f>U151/M151</f>
        <v>0.21052631578947367</v>
      </c>
      <c r="J151" s="10">
        <f>(T151+W151)/M151</f>
        <v>9.3233082706766918E-2</v>
      </c>
      <c r="K151" s="57">
        <f>(1-B151*0.7635+1-C151*0.7562+1-D151*0.75+1-E151*0.7248+1-F151*0.7021+1-G151*0.6285+H151*0.5884+I151*0.5276+1-J151*0.3663)/11.068</f>
        <v>0.49268650382010248</v>
      </c>
      <c r="L151" s="58">
        <f>K151/0.4898*100</f>
        <v>100.58932295224632</v>
      </c>
      <c r="M151" s="8">
        <v>665</v>
      </c>
      <c r="N151" s="8">
        <v>600</v>
      </c>
      <c r="O151" s="8">
        <v>72</v>
      </c>
      <c r="P151" s="8">
        <v>150</v>
      </c>
      <c r="Q151" s="8">
        <v>29</v>
      </c>
      <c r="R151" s="8">
        <v>1</v>
      </c>
      <c r="S151" s="8">
        <v>19</v>
      </c>
      <c r="T151" s="8">
        <v>51</v>
      </c>
      <c r="U151" s="8">
        <v>140</v>
      </c>
      <c r="V151" s="8">
        <v>238</v>
      </c>
      <c r="W151" s="8">
        <v>11</v>
      </c>
      <c r="X151" s="8">
        <v>0</v>
      </c>
      <c r="Y151" s="8">
        <v>3</v>
      </c>
      <c r="Z151" s="16"/>
    </row>
    <row r="152" spans="1:26" x14ac:dyDescent="0.2">
      <c r="A152" s="7" t="s">
        <v>43</v>
      </c>
      <c r="B152" s="10">
        <f>(P152-S152)/(N152-S152-U152+Y152)</f>
        <v>0.29354207436399216</v>
      </c>
      <c r="C152" s="10">
        <f>V152/M152</f>
        <v>0.36662286465177396</v>
      </c>
      <c r="D152" s="10">
        <f>(Q152+R152+S152)/P152</f>
        <v>0.31034482758620691</v>
      </c>
      <c r="E152" s="10">
        <f>(V152+O152)/M152</f>
        <v>0.46517739816031539</v>
      </c>
      <c r="F152" s="10">
        <f>(V152/N152)+((P152+T152+W152)/(N152+T152+W152+Y152))</f>
        <v>0.7332990570116501</v>
      </c>
      <c r="G152" s="10">
        <f>S152/V152</f>
        <v>8.6021505376344093E-2</v>
      </c>
      <c r="H152" s="10">
        <f>(X152+Y152)/V152</f>
        <v>3.5842293906810034E-2</v>
      </c>
      <c r="I152" s="10">
        <f>U152/M152</f>
        <v>0.19579500657030224</v>
      </c>
      <c r="J152" s="10">
        <f>(T152+W152)/M152</f>
        <v>9.1984231274638631E-2</v>
      </c>
      <c r="K152" s="57">
        <f>(1-B152*0.7635+1-C152*0.7562+1-D152*0.75+1-E152*0.7248+1-F152*0.7021+1-G152*0.6285+H152*0.5884+I152*0.5276+1-J152*0.3663)/11.068</f>
        <v>0.49245614928854492</v>
      </c>
      <c r="L152" s="58">
        <f>K152/0.4898*100</f>
        <v>100.54229262730603</v>
      </c>
      <c r="M152" s="8">
        <v>761</v>
      </c>
      <c r="N152" s="8">
        <v>681</v>
      </c>
      <c r="O152" s="8">
        <v>75</v>
      </c>
      <c r="P152" s="8">
        <v>174</v>
      </c>
      <c r="Q152" s="8">
        <v>27</v>
      </c>
      <c r="R152" s="8">
        <v>3</v>
      </c>
      <c r="S152" s="8">
        <v>24</v>
      </c>
      <c r="T152" s="8">
        <v>64</v>
      </c>
      <c r="U152" s="8">
        <v>149</v>
      </c>
      <c r="V152" s="8">
        <v>279</v>
      </c>
      <c r="W152" s="8">
        <v>6</v>
      </c>
      <c r="X152" s="8">
        <v>7</v>
      </c>
      <c r="Y152" s="8">
        <v>3</v>
      </c>
      <c r="Z152" s="16"/>
    </row>
    <row r="153" spans="1:26" x14ac:dyDescent="0.2">
      <c r="A153" s="7" t="s">
        <v>255</v>
      </c>
      <c r="B153" s="10">
        <f>(P153-S153)/(N153-S153-U153+Y153)</f>
        <v>0.31638418079096048</v>
      </c>
      <c r="C153" s="10">
        <f>V153/M153</f>
        <v>0.35424354243542433</v>
      </c>
      <c r="D153" s="10">
        <f>(Q153+R153+S153)/P153</f>
        <v>0.30158730158730157</v>
      </c>
      <c r="E153" s="10">
        <f>(V153+O153)/M153</f>
        <v>0.46494464944649444</v>
      </c>
      <c r="F153" s="10">
        <f>(V153/N153)+((P153+T153+W153)/(N153+T153+W153+Y153))</f>
        <v>0.73828996282527881</v>
      </c>
      <c r="G153" s="10">
        <f>S153/V153</f>
        <v>7.2916666666666671E-2</v>
      </c>
      <c r="H153" s="10">
        <f>(X153+Y153)/V153</f>
        <v>2.0833333333333332E-2</v>
      </c>
      <c r="I153" s="10">
        <f>U153/M153</f>
        <v>0.21033210332103322</v>
      </c>
      <c r="J153" s="10">
        <f>(T153+W153)/M153</f>
        <v>0.10332103321033211</v>
      </c>
      <c r="K153" s="57">
        <f>(1-B153*0.7635+1-C153*0.7562+1-D153*0.75+1-E153*0.7248+1-F153*0.7021+1-G153*0.6285+H153*0.5884+I153*0.5276+1-J153*0.3663)/11.068</f>
        <v>0.49228233662342585</v>
      </c>
      <c r="L153" s="58">
        <f>K153/0.4898*100</f>
        <v>100.50680617056469</v>
      </c>
      <c r="M153" s="8">
        <v>271</v>
      </c>
      <c r="N153" s="8">
        <v>240</v>
      </c>
      <c r="O153" s="8">
        <v>30</v>
      </c>
      <c r="P153" s="8">
        <v>63</v>
      </c>
      <c r="Q153" s="8">
        <v>12</v>
      </c>
      <c r="R153" s="8">
        <v>0</v>
      </c>
      <c r="S153" s="8">
        <v>7</v>
      </c>
      <c r="T153" s="8">
        <v>26</v>
      </c>
      <c r="U153" s="8">
        <v>57</v>
      </c>
      <c r="V153" s="8">
        <v>96</v>
      </c>
      <c r="W153" s="8">
        <v>2</v>
      </c>
      <c r="X153" s="8">
        <v>1</v>
      </c>
      <c r="Y153" s="8">
        <v>1</v>
      </c>
      <c r="Z153" s="16"/>
    </row>
    <row r="154" spans="1:26" x14ac:dyDescent="0.2">
      <c r="A154" s="7" t="s">
        <v>48</v>
      </c>
      <c r="B154" s="10">
        <f>(P154-S154)/(N154-S154-U154+Y154)</f>
        <v>0.30241935483870969</v>
      </c>
      <c r="C154" s="10">
        <f>V154/M154</f>
        <v>0.34852546916890081</v>
      </c>
      <c r="D154" s="10">
        <f>(Q154+R154+S154)/P154</f>
        <v>0.3473053892215569</v>
      </c>
      <c r="E154" s="10">
        <f>(V154+O154)/M154</f>
        <v>0.46112600536193027</v>
      </c>
      <c r="F154" s="10">
        <f>(V154/N154)+((P154+T154+W154)/(N154+T154+W154+Y154))</f>
        <v>0.73390086616188721</v>
      </c>
      <c r="G154" s="10">
        <f>S154/V154</f>
        <v>6.5384615384615388E-2</v>
      </c>
      <c r="H154" s="10">
        <f>(X154+Y154)/V154</f>
        <v>4.6153846153846156E-2</v>
      </c>
      <c r="I154" s="10">
        <f>U154/M154</f>
        <v>0.19839142091152814</v>
      </c>
      <c r="J154" s="10">
        <f>(T154+W154)/M154</f>
        <v>0.10991957104557641</v>
      </c>
      <c r="K154" s="57">
        <f>(1-B154*0.7635+1-C154*0.7562+1-D154*0.75+1-E154*0.7248+1-F154*0.7021+1-G154*0.6285+H154*0.5884+I154*0.5276+1-J154*0.3663)/11.068</f>
        <v>0.49205306841046137</v>
      </c>
      <c r="L154" s="58">
        <f>K154/0.4898*100</f>
        <v>100.45999763382225</v>
      </c>
      <c r="M154" s="8">
        <v>746</v>
      </c>
      <c r="N154" s="8">
        <v>652</v>
      </c>
      <c r="O154" s="8">
        <v>84</v>
      </c>
      <c r="P154" s="8">
        <v>167</v>
      </c>
      <c r="Q154" s="8">
        <v>40</v>
      </c>
      <c r="R154" s="8">
        <v>1</v>
      </c>
      <c r="S154" s="8">
        <v>17</v>
      </c>
      <c r="T154" s="8">
        <v>80</v>
      </c>
      <c r="U154" s="8">
        <v>148</v>
      </c>
      <c r="V154" s="8">
        <v>260</v>
      </c>
      <c r="W154" s="8">
        <v>2</v>
      </c>
      <c r="X154" s="8">
        <v>3</v>
      </c>
      <c r="Y154" s="8">
        <v>9</v>
      </c>
      <c r="Z154" s="16"/>
    </row>
    <row r="155" spans="1:26" x14ac:dyDescent="0.2">
      <c r="A155" s="7" t="s">
        <v>165</v>
      </c>
      <c r="B155" s="10">
        <f>(P155-S155)/(N155-S155-U155+Y155)</f>
        <v>0.24230769230769231</v>
      </c>
      <c r="C155" s="10">
        <f>V155/M155</f>
        <v>0.34383202099737531</v>
      </c>
      <c r="D155" s="10">
        <f>(Q155+R155+S155)/P155</f>
        <v>0.42666666666666669</v>
      </c>
      <c r="E155" s="10">
        <f>(V155+O155)/M155</f>
        <v>0.44094488188976377</v>
      </c>
      <c r="F155" s="10">
        <f>(V155/N155)+((P155+T155+W155)/(N155+T155+W155+Y155))</f>
        <v>0.68722223519430892</v>
      </c>
      <c r="G155" s="10">
        <f>S155/V155</f>
        <v>9.1603053435114504E-2</v>
      </c>
      <c r="H155" s="10">
        <f>(X155+Y155)/V155</f>
        <v>2.2900763358778626E-2</v>
      </c>
      <c r="I155" s="10">
        <f>U155/M155</f>
        <v>0.17847769028871391</v>
      </c>
      <c r="J155" s="10">
        <f>(T155+W155)/M155</f>
        <v>0.10236220472440945</v>
      </c>
      <c r="K155" s="57">
        <f>(1-B155*0.7635+1-C155*0.7562+1-D155*0.75+1-E155*0.7248+1-F155*0.7021+1-G155*0.6285+H155*0.5884+I155*0.5276+1-J155*0.3663)/11.068</f>
        <v>0.49200113523702088</v>
      </c>
      <c r="L155" s="58">
        <f>K155/0.4898*100</f>
        <v>100.44939469926926</v>
      </c>
      <c r="M155" s="8">
        <v>381</v>
      </c>
      <c r="N155" s="8">
        <v>339</v>
      </c>
      <c r="O155" s="8">
        <v>37</v>
      </c>
      <c r="P155" s="8">
        <v>75</v>
      </c>
      <c r="Q155" s="8">
        <v>20</v>
      </c>
      <c r="R155" s="8">
        <v>0</v>
      </c>
      <c r="S155" s="8">
        <v>12</v>
      </c>
      <c r="T155" s="8">
        <v>37</v>
      </c>
      <c r="U155" s="8">
        <v>68</v>
      </c>
      <c r="V155" s="8">
        <v>131</v>
      </c>
      <c r="W155" s="8">
        <v>2</v>
      </c>
      <c r="X155" s="8">
        <v>2</v>
      </c>
      <c r="Y155" s="8">
        <v>1</v>
      </c>
      <c r="Z155" s="16"/>
    </row>
    <row r="156" spans="1:26" x14ac:dyDescent="0.2">
      <c r="A156" s="7" t="s">
        <v>116</v>
      </c>
      <c r="B156" s="10">
        <f>(P156-S156)/(N156-S156-U156+Y156)</f>
        <v>0.27160493827160492</v>
      </c>
      <c r="C156" s="10">
        <f>V156/M156</f>
        <v>0.36014625228519198</v>
      </c>
      <c r="D156" s="10">
        <f>(Q156+R156+S156)/P156</f>
        <v>0.42592592592592593</v>
      </c>
      <c r="E156" s="10">
        <f>(V156+O156)/M156</f>
        <v>0.46435100548446068</v>
      </c>
      <c r="F156" s="10">
        <f>(V156/N156)+((P156+T156+W156)/(N156+T156+W156+Y156))</f>
        <v>0.68872875879252438</v>
      </c>
      <c r="G156" s="10">
        <f>S156/V156</f>
        <v>0.10152284263959391</v>
      </c>
      <c r="H156" s="10">
        <f>(X156+Y156)/V156</f>
        <v>2.5380710659898477E-2</v>
      </c>
      <c r="I156" s="10">
        <f>U156/M156</f>
        <v>0.27422303473491771</v>
      </c>
      <c r="J156" s="10">
        <f>(T156+W156)/M156</f>
        <v>8.957952468007313E-2</v>
      </c>
      <c r="K156" s="57">
        <f>(1-B156*0.7635+1-C156*0.7562+1-D156*0.75+1-E156*0.7248+1-F156*0.7021+1-G156*0.6285+H156*0.5884+I156*0.5276+1-J156*0.3663)/11.068</f>
        <v>0.49184301731775265</v>
      </c>
      <c r="L156" s="58">
        <f>K156/0.4898*100</f>
        <v>100.41711255976983</v>
      </c>
      <c r="M156" s="8">
        <v>547</v>
      </c>
      <c r="N156" s="8">
        <v>493</v>
      </c>
      <c r="O156" s="8">
        <v>57</v>
      </c>
      <c r="P156" s="8">
        <v>108</v>
      </c>
      <c r="Q156" s="8">
        <v>23</v>
      </c>
      <c r="R156" s="8">
        <v>3</v>
      </c>
      <c r="S156" s="8">
        <v>20</v>
      </c>
      <c r="T156" s="8">
        <v>41</v>
      </c>
      <c r="U156" s="8">
        <v>150</v>
      </c>
      <c r="V156" s="8">
        <v>197</v>
      </c>
      <c r="W156" s="8">
        <v>8</v>
      </c>
      <c r="X156" s="8">
        <v>4</v>
      </c>
      <c r="Y156" s="8">
        <v>1</v>
      </c>
      <c r="Z156" s="16"/>
    </row>
    <row r="157" spans="1:26" x14ac:dyDescent="0.2">
      <c r="A157" s="7" t="s">
        <v>118</v>
      </c>
      <c r="B157" s="10">
        <f>(P157-S157)/(N157-S157-U157+Y157)</f>
        <v>0.30959752321981426</v>
      </c>
      <c r="C157" s="10">
        <f>V157/M157</f>
        <v>0.36948529411764708</v>
      </c>
      <c r="D157" s="10">
        <f>(Q157+R157+S157)/P157</f>
        <v>0.3728813559322034</v>
      </c>
      <c r="E157" s="10">
        <f>(V157+O157)/M157</f>
        <v>0.47794117647058826</v>
      </c>
      <c r="F157" s="10">
        <f>(V157/N157)+((P157+T157+W157)/(N157+T157+W157+Y157))</f>
        <v>0.71056236805461981</v>
      </c>
      <c r="G157" s="10">
        <f>S157/V157</f>
        <v>8.9552238805970144E-2</v>
      </c>
      <c r="H157" s="10">
        <f>(X157+Y157)/V157</f>
        <v>2.9850746268656716E-2</v>
      </c>
      <c r="I157" s="10">
        <f>U157/M157</f>
        <v>0.28676470588235292</v>
      </c>
      <c r="J157" s="10">
        <f>(T157+W157)/M157</f>
        <v>8.455882352941177E-2</v>
      </c>
      <c r="K157" s="57">
        <f>(1-B157*0.7635+1-C157*0.7562+1-D157*0.75+1-E157*0.7248+1-F157*0.7021+1-G157*0.6285+H157*0.5884+I157*0.5276+1-J157*0.3663)/11.068</f>
        <v>0.49158498826557251</v>
      </c>
      <c r="L157" s="58">
        <f>K157/0.4898*100</f>
        <v>100.36443206728715</v>
      </c>
      <c r="M157" s="8">
        <v>544</v>
      </c>
      <c r="N157" s="8">
        <v>492</v>
      </c>
      <c r="O157" s="8">
        <v>59</v>
      </c>
      <c r="P157" s="8">
        <v>118</v>
      </c>
      <c r="Q157" s="8">
        <v>23</v>
      </c>
      <c r="R157" s="8">
        <v>3</v>
      </c>
      <c r="S157" s="8">
        <v>18</v>
      </c>
      <c r="T157" s="8">
        <v>38</v>
      </c>
      <c r="U157" s="8">
        <v>156</v>
      </c>
      <c r="V157" s="8">
        <v>201</v>
      </c>
      <c r="W157" s="8">
        <v>8</v>
      </c>
      <c r="X157" s="8">
        <v>1</v>
      </c>
      <c r="Y157" s="8">
        <v>5</v>
      </c>
      <c r="Z157" s="16"/>
    </row>
    <row r="158" spans="1:26" x14ac:dyDescent="0.2">
      <c r="A158" s="7" t="s">
        <v>66</v>
      </c>
      <c r="B158" s="10">
        <f>(P158-S158)/(N158-S158-U158+Y158)</f>
        <v>0.33634311512415349</v>
      </c>
      <c r="C158" s="10">
        <f>V158/M158</f>
        <v>0.34714285714285714</v>
      </c>
      <c r="D158" s="10">
        <f>(Q158+R158+S158)/P158</f>
        <v>0.30061349693251532</v>
      </c>
      <c r="E158" s="10">
        <f>(V158+O158)/M158</f>
        <v>0.47142857142857142</v>
      </c>
      <c r="F158" s="10">
        <f>(V158/N158)+((P158+T158+W158)/(N158+T158+W158+Y158))</f>
        <v>0.74448051948051952</v>
      </c>
      <c r="G158" s="10">
        <f>S158/V158</f>
        <v>5.7613168724279837E-2</v>
      </c>
      <c r="H158" s="10">
        <f>(X158+Y158)/V158</f>
        <v>8.23045267489712E-3</v>
      </c>
      <c r="I158" s="10">
        <f>U158/M158</f>
        <v>0.23</v>
      </c>
      <c r="J158" s="10">
        <f>(T158+W158)/M158</f>
        <v>0.11714285714285715</v>
      </c>
      <c r="K158" s="57">
        <f>(1-B158*0.7635+1-C158*0.7562+1-D158*0.75+1-E158*0.7248+1-F158*0.7021+1-G158*0.6285+H158*0.5884+I158*0.5276+1-J158*0.3663)/11.068</f>
        <v>0.49131846514930105</v>
      </c>
      <c r="L158" s="58">
        <f>K158/0.4898*100</f>
        <v>100.31001738450409</v>
      </c>
      <c r="M158" s="8">
        <v>700</v>
      </c>
      <c r="N158" s="8">
        <v>616</v>
      </c>
      <c r="O158" s="8">
        <v>87</v>
      </c>
      <c r="P158" s="8">
        <v>163</v>
      </c>
      <c r="Q158" s="8">
        <v>32</v>
      </c>
      <c r="R158" s="8">
        <v>3</v>
      </c>
      <c r="S158" s="8">
        <v>14</v>
      </c>
      <c r="T158" s="8">
        <v>76</v>
      </c>
      <c r="U158" s="8">
        <v>161</v>
      </c>
      <c r="V158" s="8">
        <v>243</v>
      </c>
      <c r="W158" s="8">
        <v>6</v>
      </c>
      <c r="X158" s="8">
        <v>0</v>
      </c>
      <c r="Y158" s="8">
        <v>2</v>
      </c>
      <c r="Z158" s="16"/>
    </row>
    <row r="159" spans="1:26" x14ac:dyDescent="0.2">
      <c r="A159" s="7" t="s">
        <v>33</v>
      </c>
      <c r="B159" s="10">
        <f>(P159-S159)/(N159-S159-U159+Y159)</f>
        <v>0.26022304832713755</v>
      </c>
      <c r="C159" s="10">
        <f>V159/M159</f>
        <v>0.35294117647058826</v>
      </c>
      <c r="D159" s="10">
        <f>(Q159+R159+S159)/P159</f>
        <v>0.38181818181818183</v>
      </c>
      <c r="E159" s="10">
        <f>(V159+O159)/M159</f>
        <v>0.46307884856070086</v>
      </c>
      <c r="F159" s="10">
        <f>(V159/N159)+((P159+T159+W159)/(N159+T159+W159+Y159))</f>
        <v>0.71289111389236548</v>
      </c>
      <c r="G159" s="10">
        <f>S159/V159</f>
        <v>8.8652482269503549E-2</v>
      </c>
      <c r="H159" s="10">
        <f>(X159+Y159)/V159</f>
        <v>3.1914893617021274E-2</v>
      </c>
      <c r="I159" s="10">
        <f>U159/M159</f>
        <v>0.18898623279098872</v>
      </c>
      <c r="J159" s="10">
        <f>(T159+W159)/M159</f>
        <v>0.10638297872340426</v>
      </c>
      <c r="K159" s="57">
        <f>(1-B159*0.7635+1-C159*0.7562+1-D159*0.75+1-E159*0.7248+1-F159*0.7021+1-G159*0.6285+H159*0.5884+I159*0.5276+1-J159*0.3663)/11.068</f>
        <v>0.49111883246322041</v>
      </c>
      <c r="L159" s="58">
        <f>K159/0.4898*100</f>
        <v>100.26925938407929</v>
      </c>
      <c r="M159" s="8">
        <v>799</v>
      </c>
      <c r="N159" s="8">
        <v>705</v>
      </c>
      <c r="O159" s="8">
        <v>88</v>
      </c>
      <c r="P159" s="8">
        <v>165</v>
      </c>
      <c r="Q159" s="8">
        <v>34</v>
      </c>
      <c r="R159" s="8">
        <v>4</v>
      </c>
      <c r="S159" s="8">
        <v>25</v>
      </c>
      <c r="T159" s="8">
        <v>75</v>
      </c>
      <c r="U159" s="8">
        <v>151</v>
      </c>
      <c r="V159" s="8">
        <v>282</v>
      </c>
      <c r="W159" s="8">
        <v>10</v>
      </c>
      <c r="X159" s="8">
        <v>0</v>
      </c>
      <c r="Y159" s="8">
        <v>9</v>
      </c>
      <c r="Z159" s="16"/>
    </row>
    <row r="160" spans="1:26" x14ac:dyDescent="0.2">
      <c r="A160" s="7" t="s">
        <v>55</v>
      </c>
      <c r="B160" s="10">
        <f>(P160-S160)/(N160-S160-U160+Y160)</f>
        <v>0.29411764705882354</v>
      </c>
      <c r="C160" s="10">
        <f>V160/M160</f>
        <v>0.35625859697386519</v>
      </c>
      <c r="D160" s="10">
        <f>(Q160+R160+S160)/P160</f>
        <v>0.41558441558441561</v>
      </c>
      <c r="E160" s="10">
        <f>(V160+O160)/M160</f>
        <v>0.45804676753782669</v>
      </c>
      <c r="F160" s="10">
        <f>(V160/N160)+((P160+T160+W160)/(N160+T160+W160+Y160))</f>
        <v>0.71805797353760448</v>
      </c>
      <c r="G160" s="10">
        <f>S160/V160</f>
        <v>7.3359073359073365E-2</v>
      </c>
      <c r="H160" s="10">
        <f>(X160+Y160)/V160</f>
        <v>6.1776061776061778E-2</v>
      </c>
      <c r="I160" s="10">
        <f>U160/M160</f>
        <v>0.23246217331499311</v>
      </c>
      <c r="J160" s="10">
        <f>(T160+W160)/M160</f>
        <v>9.7661623108665746E-2</v>
      </c>
      <c r="K160" s="57">
        <f>(1-B160*0.7635+1-C160*0.7562+1-D160*0.75+1-E160*0.7248+1-F160*0.7021+1-G160*0.6285+H160*0.5884+I160*0.5276+1-J160*0.3663)/11.068</f>
        <v>0.49108472720072399</v>
      </c>
      <c r="L160" s="58">
        <f>K160/0.4898*100</f>
        <v>100.26229628434544</v>
      </c>
      <c r="M160" s="8">
        <v>727</v>
      </c>
      <c r="N160" s="8">
        <v>640</v>
      </c>
      <c r="O160" s="8">
        <v>74</v>
      </c>
      <c r="P160" s="8">
        <v>154</v>
      </c>
      <c r="Q160" s="8">
        <v>42</v>
      </c>
      <c r="R160" s="8">
        <v>3</v>
      </c>
      <c r="S160" s="8">
        <v>19</v>
      </c>
      <c r="T160" s="8">
        <v>67</v>
      </c>
      <c r="U160" s="8">
        <v>169</v>
      </c>
      <c r="V160" s="8">
        <v>259</v>
      </c>
      <c r="W160" s="8">
        <v>4</v>
      </c>
      <c r="X160" s="8">
        <v>9</v>
      </c>
      <c r="Y160" s="8">
        <v>7</v>
      </c>
      <c r="Z160" s="16"/>
    </row>
    <row r="161" spans="1:26" x14ac:dyDescent="0.2">
      <c r="A161" s="7" t="s">
        <v>290</v>
      </c>
      <c r="B161" s="10">
        <f>(P161-S161)/(N161-S161-U161+Y161)</f>
        <v>0.30625000000000002</v>
      </c>
      <c r="C161" s="10">
        <f>V161/M161</f>
        <v>0.3588709677419355</v>
      </c>
      <c r="D161" s="10">
        <f>(Q161+R161+S161)/P161</f>
        <v>0.32142857142857145</v>
      </c>
      <c r="E161" s="10">
        <f>(V161+O161)/M161</f>
        <v>0.45564516129032256</v>
      </c>
      <c r="F161" s="10">
        <f>(V161/N161)+((P161+T161+W161)/(N161+T161+W161+Y161))</f>
        <v>0.7405778432094221</v>
      </c>
      <c r="G161" s="10">
        <f>S161/V161</f>
        <v>7.8651685393258425E-2</v>
      </c>
      <c r="H161" s="10">
        <f>(X161+Y161)/V161</f>
        <v>1.1235955056179775E-2</v>
      </c>
      <c r="I161" s="10">
        <f>U161/M161</f>
        <v>0.21370967741935484</v>
      </c>
      <c r="J161" s="10">
        <f>(T161+W161)/M161</f>
        <v>0.10887096774193548</v>
      </c>
      <c r="K161" s="57">
        <f>(1-B161*0.7635+1-C161*0.7562+1-D161*0.75+1-E161*0.7248+1-F161*0.7021+1-G161*0.6285+H161*0.5884+I161*0.5276+1-J161*0.3663)/11.068</f>
        <v>0.49092605674101303</v>
      </c>
      <c r="L161" s="58">
        <f>K161/0.4898*100</f>
        <v>100.22990133544569</v>
      </c>
      <c r="M161" s="8">
        <v>248</v>
      </c>
      <c r="N161" s="8">
        <v>220</v>
      </c>
      <c r="O161" s="8">
        <v>24</v>
      </c>
      <c r="P161" s="8">
        <v>56</v>
      </c>
      <c r="Q161" s="8">
        <v>10</v>
      </c>
      <c r="R161" s="8">
        <v>1</v>
      </c>
      <c r="S161" s="8">
        <v>7</v>
      </c>
      <c r="T161" s="8">
        <v>21</v>
      </c>
      <c r="U161" s="8">
        <v>53</v>
      </c>
      <c r="V161" s="8">
        <v>89</v>
      </c>
      <c r="W161" s="8">
        <v>6</v>
      </c>
      <c r="X161" s="8">
        <v>1</v>
      </c>
      <c r="Y161" s="8">
        <v>0</v>
      </c>
      <c r="Z161" s="16"/>
    </row>
    <row r="162" spans="1:26" x14ac:dyDescent="0.2">
      <c r="A162" s="7" t="s">
        <v>124</v>
      </c>
      <c r="B162" s="10">
        <f>(P162-S162)/(N162-S162-U162+Y162)</f>
        <v>0.32278481012658228</v>
      </c>
      <c r="C162" s="10">
        <f>V162/M162</f>
        <v>0.35902255639097747</v>
      </c>
      <c r="D162" s="10">
        <f>(Q162+R162+S162)/P162</f>
        <v>0.40869565217391307</v>
      </c>
      <c r="E162" s="10">
        <f>(V162+O162)/M162</f>
        <v>0.46804511278195488</v>
      </c>
      <c r="F162" s="10">
        <f>(V162/N162)+((P162+T162+W162)/(N162+T162+W162+Y162))</f>
        <v>0.70629456020798043</v>
      </c>
      <c r="G162" s="10">
        <f>S162/V162</f>
        <v>6.8062827225130892E-2</v>
      </c>
      <c r="H162" s="10">
        <f>(X162+Y162)/V162</f>
        <v>2.6178010471204188E-2</v>
      </c>
      <c r="I162" s="10">
        <f>U162/M162</f>
        <v>0.28759398496240601</v>
      </c>
      <c r="J162" s="10">
        <f>(T162+W162)/M162</f>
        <v>9.0225563909774431E-2</v>
      </c>
      <c r="K162" s="57">
        <f>(1-B162*0.7635+1-C162*0.7562+1-D162*0.75+1-E162*0.7248+1-F162*0.7021+1-G162*0.6285+H162*0.5884+I162*0.5276+1-J162*0.3663)/11.068</f>
        <v>0.49075906302719152</v>
      </c>
      <c r="L162" s="58">
        <f>K162/0.4898*100</f>
        <v>100.19580706965937</v>
      </c>
      <c r="M162" s="8">
        <v>532</v>
      </c>
      <c r="N162" s="8">
        <v>479</v>
      </c>
      <c r="O162" s="8">
        <v>58</v>
      </c>
      <c r="P162" s="8">
        <v>115</v>
      </c>
      <c r="Q162" s="8">
        <v>31</v>
      </c>
      <c r="R162" s="8">
        <v>3</v>
      </c>
      <c r="S162" s="8">
        <v>13</v>
      </c>
      <c r="T162" s="8">
        <v>43</v>
      </c>
      <c r="U162" s="8">
        <v>153</v>
      </c>
      <c r="V162" s="8">
        <v>191</v>
      </c>
      <c r="W162" s="8">
        <v>5</v>
      </c>
      <c r="X162" s="8">
        <v>2</v>
      </c>
      <c r="Y162" s="8">
        <v>3</v>
      </c>
      <c r="Z162" s="16"/>
    </row>
    <row r="163" spans="1:26" x14ac:dyDescent="0.2">
      <c r="A163" s="7" t="s">
        <v>227</v>
      </c>
      <c r="B163" s="10">
        <f>(P163-S163)/(N163-S163-U163+Y163)</f>
        <v>0.34536082474226804</v>
      </c>
      <c r="C163" s="10">
        <f>V163/M163</f>
        <v>0.35986159169550175</v>
      </c>
      <c r="D163" s="10">
        <f>(Q163+R163+S163)/P163</f>
        <v>0.29166666666666669</v>
      </c>
      <c r="E163" s="10">
        <f>(V163+O163)/M163</f>
        <v>0.47058823529411764</v>
      </c>
      <c r="F163" s="10">
        <f>(V163/N163)+((P163+T163+W163)/(N163+T163+W163+Y163))</f>
        <v>0.75379521963824292</v>
      </c>
      <c r="G163" s="10">
        <f>S163/V163</f>
        <v>4.807692307692308E-2</v>
      </c>
      <c r="H163" s="10">
        <f>(X163+Y163)/V163</f>
        <v>1.9230769230769232E-2</v>
      </c>
      <c r="I163" s="10">
        <f>U163/M163</f>
        <v>0.20761245674740483</v>
      </c>
      <c r="J163" s="10">
        <f>(T163+W163)/M163</f>
        <v>0.10034602076124567</v>
      </c>
      <c r="K163" s="57">
        <f>(1-B163*0.7635+1-C163*0.7562+1-D163*0.75+1-E163*0.7248+1-F163*0.7021+1-G163*0.6285+H163*0.5884+I163*0.5276+1-J163*0.3663)/11.068</f>
        <v>0.49051285880525647</v>
      </c>
      <c r="L163" s="58">
        <f>K163/0.4898*100</f>
        <v>100.14554079323325</v>
      </c>
      <c r="M163" s="8">
        <v>289</v>
      </c>
      <c r="N163" s="8">
        <v>258</v>
      </c>
      <c r="O163" s="8">
        <v>32</v>
      </c>
      <c r="P163" s="8">
        <v>72</v>
      </c>
      <c r="Q163" s="8">
        <v>15</v>
      </c>
      <c r="R163" s="8">
        <v>1</v>
      </c>
      <c r="S163" s="8">
        <v>5</v>
      </c>
      <c r="T163" s="8">
        <v>28</v>
      </c>
      <c r="U163" s="8">
        <v>60</v>
      </c>
      <c r="V163" s="8">
        <v>104</v>
      </c>
      <c r="W163" s="8">
        <v>1</v>
      </c>
      <c r="X163" s="8">
        <v>1</v>
      </c>
      <c r="Y163" s="8">
        <v>1</v>
      </c>
      <c r="Z163" s="16"/>
    </row>
    <row r="164" spans="1:26" x14ac:dyDescent="0.2">
      <c r="A164" s="7" t="s">
        <v>257</v>
      </c>
      <c r="B164" s="10">
        <f>(P164-S164)/(N164-S164-U164+Y164)</f>
        <v>0.3125</v>
      </c>
      <c r="C164" s="10">
        <f>V164/M164</f>
        <v>0.37269372693726938</v>
      </c>
      <c r="D164" s="10">
        <f>(Q164+R164+S164)/P164</f>
        <v>0.31818181818181818</v>
      </c>
      <c r="E164" s="10">
        <f>(V164+O164)/M164</f>
        <v>0.47232472324723246</v>
      </c>
      <c r="F164" s="10">
        <f>(V164/N164)+((P164+T164+W164)/(N164+T164+W164+Y164))</f>
        <v>0.75791198501872659</v>
      </c>
      <c r="G164" s="10">
        <f>S164/V164</f>
        <v>5.9405940594059403E-2</v>
      </c>
      <c r="H164" s="10">
        <f>(X164+Y164)/V164</f>
        <v>6.9306930693069313E-2</v>
      </c>
      <c r="I164" s="10">
        <f>U164/M164</f>
        <v>0.16605166051660517</v>
      </c>
      <c r="J164" s="10">
        <f>(T164+W164)/M164</f>
        <v>8.8560885608856083E-2</v>
      </c>
      <c r="K164" s="57">
        <f>(1-B164*0.7635+1-C164*0.7562+1-D164*0.75+1-E164*0.7248+1-F164*0.7021+1-G164*0.6285+H164*0.5884+I164*0.5276+1-J164*0.3663)/11.068</f>
        <v>0.49015906161988659</v>
      </c>
      <c r="L164" s="58">
        <f>K164/0.4898*100</f>
        <v>100.07330780316181</v>
      </c>
      <c r="M164" s="8">
        <v>271</v>
      </c>
      <c r="N164" s="8">
        <v>240</v>
      </c>
      <c r="O164" s="8">
        <v>27</v>
      </c>
      <c r="P164" s="8">
        <v>66</v>
      </c>
      <c r="Q164" s="8">
        <v>13</v>
      </c>
      <c r="R164" s="8">
        <v>2</v>
      </c>
      <c r="S164" s="8">
        <v>6</v>
      </c>
      <c r="T164" s="8">
        <v>23</v>
      </c>
      <c r="U164" s="8">
        <v>45</v>
      </c>
      <c r="V164" s="8">
        <v>101</v>
      </c>
      <c r="W164" s="8">
        <v>1</v>
      </c>
      <c r="X164" s="8">
        <v>4</v>
      </c>
      <c r="Y164" s="8">
        <v>3</v>
      </c>
      <c r="Z164" s="16"/>
    </row>
    <row r="165" spans="1:26" x14ac:dyDescent="0.2">
      <c r="A165" s="7" t="s">
        <v>56</v>
      </c>
      <c r="B165" s="10">
        <f>(P165-S165)/(N165-S165-U165+Y165)</f>
        <v>0.28915662650602408</v>
      </c>
      <c r="C165" s="10">
        <f>V165/M165</f>
        <v>0.36464088397790057</v>
      </c>
      <c r="D165" s="10">
        <f>(Q165+R165+S165)/P165</f>
        <v>0.33939393939393941</v>
      </c>
      <c r="E165" s="10">
        <f>(V165+O165)/M165</f>
        <v>0.49309392265193369</v>
      </c>
      <c r="F165" s="10">
        <f>(V165/N165)+((P165+T165+W165)/(N165+T165+W165+Y165))</f>
        <v>0.72439408542749018</v>
      </c>
      <c r="G165" s="10">
        <f>S165/V165</f>
        <v>7.9545454545454544E-2</v>
      </c>
      <c r="H165" s="10">
        <f>(X165+Y165)/V165</f>
        <v>3.4090909090909088E-2</v>
      </c>
      <c r="I165" s="10">
        <f>U165/M165</f>
        <v>0.19060773480662985</v>
      </c>
      <c r="J165" s="10">
        <f>(T165+W165)/M165</f>
        <v>8.8397790055248615E-2</v>
      </c>
      <c r="K165" s="57">
        <f>(1-B165*0.7635+1-C165*0.7562+1-D165*0.75+1-E165*0.7248+1-F165*0.7021+1-G165*0.6285+H165*0.5884+I165*0.5276+1-J165*0.3663)/11.068</f>
        <v>0.48980843560267068</v>
      </c>
      <c r="L165" s="58">
        <f>K165/0.4898*100</f>
        <v>100.00172225452648</v>
      </c>
      <c r="M165" s="8">
        <v>724</v>
      </c>
      <c r="N165" s="8">
        <v>649</v>
      </c>
      <c r="O165" s="8">
        <v>93</v>
      </c>
      <c r="P165" s="8">
        <v>165</v>
      </c>
      <c r="Q165" s="8">
        <v>34</v>
      </c>
      <c r="R165" s="8">
        <v>1</v>
      </c>
      <c r="S165" s="8">
        <v>21</v>
      </c>
      <c r="T165" s="8">
        <v>57</v>
      </c>
      <c r="U165" s="8">
        <v>138</v>
      </c>
      <c r="V165" s="8">
        <v>264</v>
      </c>
      <c r="W165" s="8">
        <v>7</v>
      </c>
      <c r="X165" s="8">
        <v>1</v>
      </c>
      <c r="Y165" s="8">
        <v>8</v>
      </c>
      <c r="Z165" s="16"/>
    </row>
    <row r="166" spans="1:26" x14ac:dyDescent="0.2">
      <c r="A166" s="7" t="s">
        <v>121</v>
      </c>
      <c r="B166" s="10">
        <f>(P166-S166)/(N166-S166-U166+Y166)</f>
        <v>0.27173913043478259</v>
      </c>
      <c r="C166" s="10">
        <f>V166/M166</f>
        <v>0.36126629422718809</v>
      </c>
      <c r="D166" s="10">
        <f>(Q166+R166+S166)/P166</f>
        <v>0.35897435897435898</v>
      </c>
      <c r="E166" s="10">
        <f>(V166+O166)/M166</f>
        <v>0.4543761638733706</v>
      </c>
      <c r="F166" s="10">
        <f>(V166/N166)+((P166+T166+W166)/(N166+T166+W166+Y166))</f>
        <v>0.7188204938042706</v>
      </c>
      <c r="G166" s="10">
        <f>S166/V166</f>
        <v>8.7628865979381437E-2</v>
      </c>
      <c r="H166" s="10">
        <f>(X166+Y166)/V166</f>
        <v>0</v>
      </c>
      <c r="I166" s="10">
        <f>U166/M166</f>
        <v>0.18249534450651769</v>
      </c>
      <c r="J166" s="10">
        <f>(T166+W166)/M166</f>
        <v>9.8696461824953452E-2</v>
      </c>
      <c r="K166" s="57">
        <f>(1-B166*0.7635+1-C166*0.7562+1-D166*0.75+1-E166*0.7248+1-F166*0.7021+1-G166*0.6285+H166*0.5884+I166*0.5276+1-J166*0.3663)/11.068</f>
        <v>0.48980379546796127</v>
      </c>
      <c r="L166" s="58">
        <f>K166/0.4898*100</f>
        <v>100.00077490158456</v>
      </c>
      <c r="M166" s="8">
        <v>537</v>
      </c>
      <c r="N166" s="8">
        <v>483</v>
      </c>
      <c r="O166" s="8">
        <v>50</v>
      </c>
      <c r="P166" s="8">
        <v>117</v>
      </c>
      <c r="Q166" s="8">
        <v>24</v>
      </c>
      <c r="R166" s="8">
        <v>1</v>
      </c>
      <c r="S166" s="8">
        <v>17</v>
      </c>
      <c r="T166" s="8">
        <v>47</v>
      </c>
      <c r="U166" s="8">
        <v>98</v>
      </c>
      <c r="V166" s="8">
        <v>194</v>
      </c>
      <c r="W166" s="8">
        <v>6</v>
      </c>
      <c r="X166" s="8">
        <v>0</v>
      </c>
      <c r="Y166" s="8">
        <v>0</v>
      </c>
      <c r="Z166" s="16"/>
    </row>
    <row r="167" spans="1:26" x14ac:dyDescent="0.2">
      <c r="A167" s="7" t="s">
        <v>70</v>
      </c>
      <c r="B167" s="10">
        <f>(P167-S167)/(N167-S167-U167+Y167)</f>
        <v>0.33333333333333331</v>
      </c>
      <c r="C167" s="10">
        <f>V167/M167</f>
        <v>0.3804034582132565</v>
      </c>
      <c r="D167" s="10">
        <f>(Q167+R167+S167)/P167</f>
        <v>0.31288343558282211</v>
      </c>
      <c r="E167" s="10">
        <f>(V167+O167)/M167</f>
        <v>0.51152737752161381</v>
      </c>
      <c r="F167" s="10">
        <f>(V167/N167)+((P167+T167+W167)/(N167+T167+W167+Y167))</f>
        <v>0.74278495227400332</v>
      </c>
      <c r="G167" s="10">
        <f>S167/V167</f>
        <v>9.0909090909090912E-2</v>
      </c>
      <c r="H167" s="10">
        <f>(X167+Y167)/V167</f>
        <v>4.924242424242424E-2</v>
      </c>
      <c r="I167" s="10">
        <f>U167/M167</f>
        <v>0.27089337175792505</v>
      </c>
      <c r="J167" s="10">
        <f>(T167+W167)/M167</f>
        <v>8.069164265129683E-2</v>
      </c>
      <c r="K167" s="57">
        <f>(1-B167*0.7635+1-C167*0.7562+1-D167*0.75+1-E167*0.7248+1-F167*0.7021+1-G167*0.6285+H167*0.5884+I167*0.5276+1-J167*0.3663)/11.068</f>
        <v>0.48934910038100515</v>
      </c>
      <c r="L167" s="58">
        <f>K167/0.4898*100</f>
        <v>99.907942094937766</v>
      </c>
      <c r="M167" s="8">
        <v>694</v>
      </c>
      <c r="N167" s="8">
        <v>624</v>
      </c>
      <c r="O167" s="8">
        <v>91</v>
      </c>
      <c r="P167" s="8">
        <v>163</v>
      </c>
      <c r="Q167" s="8">
        <v>25</v>
      </c>
      <c r="R167" s="8">
        <v>2</v>
      </c>
      <c r="S167" s="8">
        <v>24</v>
      </c>
      <c r="T167" s="8">
        <v>51</v>
      </c>
      <c r="U167" s="8">
        <v>188</v>
      </c>
      <c r="V167" s="8">
        <v>264</v>
      </c>
      <c r="W167" s="8">
        <v>5</v>
      </c>
      <c r="X167" s="8">
        <v>8</v>
      </c>
      <c r="Y167" s="8">
        <v>5</v>
      </c>
      <c r="Z167" s="16"/>
    </row>
    <row r="168" spans="1:26" x14ac:dyDescent="0.2">
      <c r="A168" s="7" t="s">
        <v>295</v>
      </c>
      <c r="B168" s="10">
        <f>(P168-S168)/(N168-S168-U168+Y168)</f>
        <v>0.32142857142857145</v>
      </c>
      <c r="C168" s="10">
        <f>V168/M168</f>
        <v>0.36437246963562753</v>
      </c>
      <c r="D168" s="10">
        <f>(Q168+R168+S168)/P168</f>
        <v>0.3</v>
      </c>
      <c r="E168" s="10">
        <f>(V168+O168)/M168</f>
        <v>0.48987854251012147</v>
      </c>
      <c r="F168" s="10">
        <f>(V168/N168)+((P168+T168+W168)/(N168+T168+W168+Y168))</f>
        <v>0.76962505932605607</v>
      </c>
      <c r="G168" s="10">
        <f>S168/V168</f>
        <v>6.6666666666666666E-2</v>
      </c>
      <c r="H168" s="10">
        <f>(X168+Y168)/V168</f>
        <v>6.6666666666666666E-2</v>
      </c>
      <c r="I168" s="10">
        <f>U168/M168</f>
        <v>0.18218623481781376</v>
      </c>
      <c r="J168" s="10">
        <f>(T168+W168)/M168</f>
        <v>0.10526315789473684</v>
      </c>
      <c r="K168" s="57">
        <f>(1-B168*0.7635+1-C168*0.7562+1-D168*0.75+1-E168*0.7248+1-F168*0.7021+1-G168*0.6285+H168*0.5884+I168*0.5276+1-J168*0.3663)/11.068</f>
        <v>0.48911486554313044</v>
      </c>
      <c r="L168" s="58">
        <f>K168/0.4898*100</f>
        <v>99.860119547392898</v>
      </c>
      <c r="M168" s="8">
        <v>247</v>
      </c>
      <c r="N168" s="8">
        <v>215</v>
      </c>
      <c r="O168" s="8">
        <v>31</v>
      </c>
      <c r="P168" s="8">
        <v>60</v>
      </c>
      <c r="Q168" s="8">
        <v>12</v>
      </c>
      <c r="R168" s="8">
        <v>0</v>
      </c>
      <c r="S168" s="8">
        <v>6</v>
      </c>
      <c r="T168" s="8">
        <v>19</v>
      </c>
      <c r="U168" s="8">
        <v>45</v>
      </c>
      <c r="V168" s="8">
        <v>90</v>
      </c>
      <c r="W168" s="8">
        <v>7</v>
      </c>
      <c r="X168" s="8">
        <v>2</v>
      </c>
      <c r="Y168" s="8">
        <v>4</v>
      </c>
      <c r="Z168" s="16"/>
    </row>
    <row r="169" spans="1:26" x14ac:dyDescent="0.2">
      <c r="A169" s="7" t="s">
        <v>277</v>
      </c>
      <c r="B169" s="10">
        <f>(P169-S169)/(N169-S169-U169+Y169)</f>
        <v>0.29452054794520549</v>
      </c>
      <c r="C169" s="10">
        <f>V169/M169</f>
        <v>0.36923076923076925</v>
      </c>
      <c r="D169" s="10">
        <f>(Q169+R169+S169)/P169</f>
        <v>0.39622641509433965</v>
      </c>
      <c r="E169" s="10">
        <f>(V169+O169)/M169</f>
        <v>0.48461538461538461</v>
      </c>
      <c r="F169" s="10">
        <f>(V169/N169)+((P169+T169+W169)/(N169+T169+W169+Y169))</f>
        <v>0.73444595052524564</v>
      </c>
      <c r="G169" s="10">
        <f>S169/V169</f>
        <v>0.10416666666666667</v>
      </c>
      <c r="H169" s="10">
        <f>(X169+Y169)/V169</f>
        <v>5.2083333333333336E-2</v>
      </c>
      <c r="I169" s="10">
        <f>U169/M169</f>
        <v>0.29230769230769232</v>
      </c>
      <c r="J169" s="10">
        <f>(T169+W169)/M169</f>
        <v>0.1076923076923077</v>
      </c>
      <c r="K169" s="57">
        <f>(1-B169*0.7635+1-C169*0.7562+1-D169*0.75+1-E169*0.7248+1-F169*0.7021+1-G169*0.6285+H169*0.5884+I169*0.5276+1-J169*0.3663)/11.068</f>
        <v>0.48895903862350454</v>
      </c>
      <c r="L169" s="58">
        <f>K169/0.4898*100</f>
        <v>99.82830514975592</v>
      </c>
      <c r="M169" s="8">
        <v>260</v>
      </c>
      <c r="N169" s="8">
        <v>227</v>
      </c>
      <c r="O169" s="8">
        <v>30</v>
      </c>
      <c r="P169" s="8">
        <v>53</v>
      </c>
      <c r="Q169" s="8">
        <v>9</v>
      </c>
      <c r="R169" s="8">
        <v>2</v>
      </c>
      <c r="S169" s="8">
        <v>10</v>
      </c>
      <c r="T169" s="8">
        <v>27</v>
      </c>
      <c r="U169" s="8">
        <v>76</v>
      </c>
      <c r="V169" s="8">
        <v>96</v>
      </c>
      <c r="W169" s="8">
        <v>1</v>
      </c>
      <c r="X169" s="8">
        <v>0</v>
      </c>
      <c r="Y169" s="8">
        <v>5</v>
      </c>
      <c r="Z169" s="16"/>
    </row>
    <row r="170" spans="1:26" x14ac:dyDescent="0.2">
      <c r="A170" s="7" t="s">
        <v>173</v>
      </c>
      <c r="B170" s="10">
        <f>(P170-S170)/(N170-S170-U170+Y170)</f>
        <v>0.32490974729241878</v>
      </c>
      <c r="C170" s="10">
        <f>V170/M170</f>
        <v>0.37567567567567567</v>
      </c>
      <c r="D170" s="10">
        <f>(Q170+R170+S170)/P170</f>
        <v>0.26804123711340205</v>
      </c>
      <c r="E170" s="10">
        <f>(V170+O170)/M170</f>
        <v>0.4702702702702703</v>
      </c>
      <c r="F170" s="10">
        <f>(V170/N170)+((P170+T170+W170)/(N170+T170+W170+Y170))</f>
        <v>0.76627672448567974</v>
      </c>
      <c r="G170" s="10">
        <f>S170/V170</f>
        <v>5.0359712230215826E-2</v>
      </c>
      <c r="H170" s="10">
        <f>(X170+Y170)/V170</f>
        <v>1.4388489208633094E-2</v>
      </c>
      <c r="I170" s="10">
        <f>U170/M170</f>
        <v>0.14324324324324325</v>
      </c>
      <c r="J170" s="10">
        <f>(T170+W170)/M170</f>
        <v>8.9189189189189194E-2</v>
      </c>
      <c r="K170" s="57">
        <f>(1-B170*0.7635+1-C170*0.7562+1-D170*0.75+1-E170*0.7248+1-F170*0.7021+1-G170*0.6285+H170*0.5884+I170*0.5276+1-J170*0.3663)/11.068</f>
        <v>0.48858691697296319</v>
      </c>
      <c r="L170" s="58">
        <f>K170/0.4898*100</f>
        <v>99.752330945888772</v>
      </c>
      <c r="M170" s="8">
        <v>370</v>
      </c>
      <c r="N170" s="8">
        <v>335</v>
      </c>
      <c r="O170" s="8">
        <v>35</v>
      </c>
      <c r="P170" s="8">
        <v>97</v>
      </c>
      <c r="Q170" s="8">
        <v>17</v>
      </c>
      <c r="R170" s="8">
        <v>2</v>
      </c>
      <c r="S170" s="8">
        <v>7</v>
      </c>
      <c r="T170" s="8">
        <v>26</v>
      </c>
      <c r="U170" s="8">
        <v>53</v>
      </c>
      <c r="V170" s="8">
        <v>139</v>
      </c>
      <c r="W170" s="8">
        <v>7</v>
      </c>
      <c r="X170" s="8">
        <v>0</v>
      </c>
      <c r="Y170" s="8">
        <v>2</v>
      </c>
      <c r="Z170" s="16"/>
    </row>
    <row r="171" spans="1:26" x14ac:dyDescent="0.2">
      <c r="A171" s="7" t="s">
        <v>123</v>
      </c>
      <c r="B171" s="10">
        <f>(P171-S171)/(N171-S171-U171+Y171)</f>
        <v>0.32753623188405795</v>
      </c>
      <c r="C171" s="10">
        <f>V171/M171</f>
        <v>0.37523452157598497</v>
      </c>
      <c r="D171" s="10">
        <f>(Q171+R171+S171)/P171</f>
        <v>0.33858267716535434</v>
      </c>
      <c r="E171" s="10">
        <f>(V171+O171)/M171</f>
        <v>0.48780487804878048</v>
      </c>
      <c r="F171" s="10">
        <f>(V171/N171)+((P171+T171+W171)/(N171+T171+W171+Y171))</f>
        <v>0.73592482905121481</v>
      </c>
      <c r="G171" s="10">
        <f>S171/V171</f>
        <v>7.0000000000000007E-2</v>
      </c>
      <c r="H171" s="10">
        <f>(X171+Y171)/V171</f>
        <v>0.02</v>
      </c>
      <c r="I171" s="10">
        <f>U171/M171</f>
        <v>0.24202626641651032</v>
      </c>
      <c r="J171" s="10">
        <f>(T171+W171)/M171</f>
        <v>8.4427767354596617E-2</v>
      </c>
      <c r="K171" s="57">
        <f>(1-B171*0.7635+1-C171*0.7562+1-D171*0.75+1-E171*0.7248+1-F171*0.7021+1-G171*0.6285+H171*0.5884+I171*0.5276+1-J171*0.3663)/11.068</f>
        <v>0.48848239092514412</v>
      </c>
      <c r="L171" s="58">
        <f>K171/0.4898*100</f>
        <v>99.730990388963676</v>
      </c>
      <c r="M171" s="8">
        <v>533</v>
      </c>
      <c r="N171" s="8">
        <v>484</v>
      </c>
      <c r="O171" s="8">
        <v>60</v>
      </c>
      <c r="P171" s="8">
        <v>127</v>
      </c>
      <c r="Q171" s="8">
        <v>27</v>
      </c>
      <c r="R171" s="8">
        <v>2</v>
      </c>
      <c r="S171" s="8">
        <v>14</v>
      </c>
      <c r="T171" s="8">
        <v>40</v>
      </c>
      <c r="U171" s="8">
        <v>129</v>
      </c>
      <c r="V171" s="8">
        <v>200</v>
      </c>
      <c r="W171" s="8">
        <v>5</v>
      </c>
      <c r="X171" s="8">
        <v>0</v>
      </c>
      <c r="Y171" s="8">
        <v>4</v>
      </c>
      <c r="Z171" s="16"/>
    </row>
    <row r="172" spans="1:26" x14ac:dyDescent="0.2">
      <c r="A172" s="7" t="s">
        <v>72</v>
      </c>
      <c r="B172" s="10">
        <f>(P172-S172)/(N172-S172-U172+Y172)</f>
        <v>0.31958762886597936</v>
      </c>
      <c r="C172" s="10">
        <f>V172/M172</f>
        <v>0.38775510204081631</v>
      </c>
      <c r="D172" s="10">
        <f>(Q172+R172+S172)/P172</f>
        <v>0.33720930232558138</v>
      </c>
      <c r="E172" s="10">
        <f>(V172+O172)/M172</f>
        <v>0.49854227405247814</v>
      </c>
      <c r="F172" s="10">
        <f>(V172/N172)+((P172+T172+W172)/(N172+T172+W172+Y172))</f>
        <v>0.720255190655118</v>
      </c>
      <c r="G172" s="10">
        <f>S172/V172</f>
        <v>6.3909774436090222E-2</v>
      </c>
      <c r="H172" s="10">
        <f>(X172+Y172)/V172</f>
        <v>1.8796992481203006E-2</v>
      </c>
      <c r="I172" s="10">
        <f>U172/M172</f>
        <v>0.21137026239067055</v>
      </c>
      <c r="J172" s="10">
        <f>(T172+W172)/M172</f>
        <v>5.5393586005830907E-2</v>
      </c>
      <c r="K172" s="57">
        <f>(1-B172*0.7635+1-C172*0.7562+1-D172*0.75+1-E172*0.7248+1-F172*0.7021+1-G172*0.6285+H172*0.5884+I172*0.5276+1-J172*0.3663)/11.068</f>
        <v>0.48834062051747534</v>
      </c>
      <c r="L172" s="58">
        <f>K172/0.4898*100</f>
        <v>99.702045838602558</v>
      </c>
      <c r="M172" s="8">
        <v>686</v>
      </c>
      <c r="N172" s="8">
        <v>643</v>
      </c>
      <c r="O172" s="8">
        <v>76</v>
      </c>
      <c r="P172" s="8">
        <v>172</v>
      </c>
      <c r="Q172" s="8">
        <v>39</v>
      </c>
      <c r="R172" s="8">
        <v>2</v>
      </c>
      <c r="S172" s="8">
        <v>17</v>
      </c>
      <c r="T172" s="8">
        <v>32</v>
      </c>
      <c r="U172" s="8">
        <v>145</v>
      </c>
      <c r="V172" s="8">
        <v>266</v>
      </c>
      <c r="W172" s="8">
        <v>6</v>
      </c>
      <c r="X172" s="8">
        <v>1</v>
      </c>
      <c r="Y172" s="8">
        <v>4</v>
      </c>
      <c r="Z172" s="16"/>
    </row>
    <row r="173" spans="1:26" x14ac:dyDescent="0.2">
      <c r="A173" s="7" t="s">
        <v>47</v>
      </c>
      <c r="B173" s="10">
        <f>(P173-S173)/(N173-S173-U173+Y173)</f>
        <v>0.29568788501026694</v>
      </c>
      <c r="C173" s="10">
        <f>V173/M173</f>
        <v>0.38584779706275035</v>
      </c>
      <c r="D173" s="10">
        <f>(Q173+R173+S173)/P173</f>
        <v>0.35672514619883039</v>
      </c>
      <c r="E173" s="10">
        <f>(V173+O173)/M173</f>
        <v>0.50734312416555405</v>
      </c>
      <c r="F173" s="10">
        <f>(V173/N173)+((P173+T173+W173)/(N173+T173+W173+Y173))</f>
        <v>0.71931460724368201</v>
      </c>
      <c r="G173" s="10">
        <f>S173/V173</f>
        <v>9.3425605536332182E-2</v>
      </c>
      <c r="H173" s="10">
        <f>(X173+Y173)/V173</f>
        <v>2.4221453287197232E-2</v>
      </c>
      <c r="I173" s="10">
        <f>U173/M173</f>
        <v>0.24032042723631508</v>
      </c>
      <c r="J173" s="10">
        <f>(T173+W173)/M173</f>
        <v>7.0761014686248333E-2</v>
      </c>
      <c r="K173" s="57">
        <f>(1-B173*0.7635+1-C173*0.7562+1-D173*0.75+1-E173*0.7248+1-F173*0.7021+1-G173*0.6285+H173*0.5884+I173*0.5276+1-J173*0.3663)/11.068</f>
        <v>0.48776422674653169</v>
      </c>
      <c r="L173" s="58">
        <f>K173/0.4898*100</f>
        <v>99.584366424363353</v>
      </c>
      <c r="M173" s="8">
        <v>749</v>
      </c>
      <c r="N173" s="8">
        <v>689</v>
      </c>
      <c r="O173" s="8">
        <v>91</v>
      </c>
      <c r="P173" s="8">
        <v>171</v>
      </c>
      <c r="Q173" s="8">
        <v>31</v>
      </c>
      <c r="R173" s="8">
        <v>3</v>
      </c>
      <c r="S173" s="8">
        <v>27</v>
      </c>
      <c r="T173" s="8">
        <v>45</v>
      </c>
      <c r="U173" s="8">
        <v>180</v>
      </c>
      <c r="V173" s="8">
        <v>289</v>
      </c>
      <c r="W173" s="8">
        <v>8</v>
      </c>
      <c r="X173" s="8">
        <v>2</v>
      </c>
      <c r="Y173" s="8">
        <v>5</v>
      </c>
      <c r="Z173" s="16"/>
    </row>
    <row r="174" spans="1:26" x14ac:dyDescent="0.2">
      <c r="A174" s="7" t="s">
        <v>63</v>
      </c>
      <c r="B174" s="10">
        <f>(P174-S174)/(N174-S174-U174+Y174)</f>
        <v>0.25925925925925924</v>
      </c>
      <c r="C174" s="10">
        <f>V174/M174</f>
        <v>0.36953455571227078</v>
      </c>
      <c r="D174" s="10">
        <f>(Q174+R174+S174)/P174</f>
        <v>0.4178082191780822</v>
      </c>
      <c r="E174" s="10">
        <f>(V174+O174)/M174</f>
        <v>0.49224259520451341</v>
      </c>
      <c r="F174" s="10">
        <f>(V174/N174)+((P174+T174+W174)/(N174+T174+W174+Y174))</f>
        <v>0.70421649810856335</v>
      </c>
      <c r="G174" s="10">
        <f>S174/V174</f>
        <v>0.10305343511450382</v>
      </c>
      <c r="H174" s="10">
        <f>(X174+Y174)/V174</f>
        <v>3.0534351145038167E-2</v>
      </c>
      <c r="I174" s="10">
        <f>U174/M174</f>
        <v>0.22425952045133993</v>
      </c>
      <c r="J174" s="10">
        <f>(T174+W174)/M174</f>
        <v>8.744710860366714E-2</v>
      </c>
      <c r="K174" s="57">
        <f>(1-B174*0.7635+1-C174*0.7562+1-D174*0.75+1-E174*0.7248+1-F174*0.7021+1-G174*0.6285+H174*0.5884+I174*0.5276+1-J174*0.3663)/11.068</f>
        <v>0.48767024748545351</v>
      </c>
      <c r="L174" s="58">
        <f>K174/0.4898*100</f>
        <v>99.565179151787149</v>
      </c>
      <c r="M174" s="8">
        <v>709</v>
      </c>
      <c r="N174" s="8">
        <v>639</v>
      </c>
      <c r="O174" s="8">
        <v>87</v>
      </c>
      <c r="P174" s="8">
        <v>146</v>
      </c>
      <c r="Q174" s="8">
        <v>33</v>
      </c>
      <c r="R174" s="8">
        <v>1</v>
      </c>
      <c r="S174" s="8">
        <v>27</v>
      </c>
      <c r="T174" s="8">
        <v>51</v>
      </c>
      <c r="U174" s="8">
        <v>159</v>
      </c>
      <c r="V174" s="8">
        <v>262</v>
      </c>
      <c r="W174" s="8">
        <v>11</v>
      </c>
      <c r="X174" s="8">
        <v>2</v>
      </c>
      <c r="Y174" s="8">
        <v>6</v>
      </c>
      <c r="Z174" s="16"/>
    </row>
    <row r="175" spans="1:26" x14ac:dyDescent="0.2">
      <c r="A175" s="7" t="s">
        <v>52</v>
      </c>
      <c r="B175" s="10">
        <f>(P175-S175)/(N175-S175-U175+Y175)</f>
        <v>0.28721174004192873</v>
      </c>
      <c r="C175" s="10">
        <f>V175/M175</f>
        <v>0.37212449255751012</v>
      </c>
      <c r="D175" s="10">
        <f>(Q175+R175+S175)/P175</f>
        <v>0.37037037037037035</v>
      </c>
      <c r="E175" s="10">
        <f>(V175+O175)/M175</f>
        <v>0.48173207036535859</v>
      </c>
      <c r="F175" s="10">
        <f>(V175/N175)+((P175+T175+W175)/(N175+T175+W175+Y175))</f>
        <v>0.7366745807674876</v>
      </c>
      <c r="G175" s="10">
        <f>S175/V175</f>
        <v>9.0909090909090912E-2</v>
      </c>
      <c r="H175" s="10">
        <f>(X175+Y175)/V175</f>
        <v>3.6363636363636362E-2</v>
      </c>
      <c r="I175" s="10">
        <f>U175/M175</f>
        <v>0.21380243572395127</v>
      </c>
      <c r="J175" s="10">
        <f>(T175+W175)/M175</f>
        <v>9.6075778078484442E-2</v>
      </c>
      <c r="K175" s="57">
        <f>(1-B175*0.7635+1-C175*0.7562+1-D175*0.75+1-E175*0.7248+1-F175*0.7021+1-G175*0.6285+H175*0.5884+I175*0.5276+1-J175*0.3663)/11.068</f>
        <v>0.487624367297467</v>
      </c>
      <c r="L175" s="58">
        <f>K175/0.4898*100</f>
        <v>99.555812024799309</v>
      </c>
      <c r="M175" s="8">
        <v>739</v>
      </c>
      <c r="N175" s="8">
        <v>658</v>
      </c>
      <c r="O175" s="8">
        <v>81</v>
      </c>
      <c r="P175" s="8">
        <v>162</v>
      </c>
      <c r="Q175" s="8">
        <v>32</v>
      </c>
      <c r="R175" s="8">
        <v>3</v>
      </c>
      <c r="S175" s="8">
        <v>25</v>
      </c>
      <c r="T175" s="8">
        <v>68</v>
      </c>
      <c r="U175" s="8">
        <v>158</v>
      </c>
      <c r="V175" s="8">
        <v>275</v>
      </c>
      <c r="W175" s="8">
        <v>3</v>
      </c>
      <c r="X175" s="8">
        <v>8</v>
      </c>
      <c r="Y175" s="8">
        <v>2</v>
      </c>
      <c r="Z175" s="16"/>
    </row>
    <row r="176" spans="1:26" x14ac:dyDescent="0.2">
      <c r="A176" s="7" t="s">
        <v>44</v>
      </c>
      <c r="B176" s="10">
        <f>(P176-S176)/(N176-S176-U176+Y176)</f>
        <v>0.29847908745247148</v>
      </c>
      <c r="C176" s="10">
        <f>V176/M176</f>
        <v>0.38289473684210529</v>
      </c>
      <c r="D176" s="10">
        <f>(Q176+R176+S176)/P176</f>
        <v>0.32596685082872928</v>
      </c>
      <c r="E176" s="10">
        <f>(V176+O176)/M176</f>
        <v>0.50131578947368416</v>
      </c>
      <c r="F176" s="10">
        <f>(V176/N176)+((P176+T176+W176)/(N176+T176+W176+Y176))</f>
        <v>0.74052219921785145</v>
      </c>
      <c r="G176" s="10">
        <f>S176/V176</f>
        <v>8.247422680412371E-2</v>
      </c>
      <c r="H176" s="10">
        <f>(X176+Y176)/V176</f>
        <v>3.4364261168384883E-2</v>
      </c>
      <c r="I176" s="10">
        <f>U176/M176</f>
        <v>0.19210526315789472</v>
      </c>
      <c r="J176" s="10">
        <f>(T176+W176)/M176</f>
        <v>7.8947368421052627E-2</v>
      </c>
      <c r="K176" s="57">
        <f>(1-B176*0.7635+1-C176*0.7562+1-D176*0.75+1-E176*0.7248+1-F176*0.7021+1-G176*0.6285+H176*0.5884+I176*0.5276+1-J176*0.3663)/11.068</f>
        <v>0.48749891162284698</v>
      </c>
      <c r="L176" s="58">
        <f>K176/0.4898*100</f>
        <v>99.530198371344824</v>
      </c>
      <c r="M176" s="8">
        <v>760</v>
      </c>
      <c r="N176" s="8">
        <v>690</v>
      </c>
      <c r="O176" s="8">
        <v>90</v>
      </c>
      <c r="P176" s="8">
        <v>181</v>
      </c>
      <c r="Q176" s="8">
        <v>32</v>
      </c>
      <c r="R176" s="8">
        <v>3</v>
      </c>
      <c r="S176" s="8">
        <v>24</v>
      </c>
      <c r="T176" s="8">
        <v>50</v>
      </c>
      <c r="U176" s="8">
        <v>146</v>
      </c>
      <c r="V176" s="8">
        <v>291</v>
      </c>
      <c r="W176" s="8">
        <v>10</v>
      </c>
      <c r="X176" s="8">
        <v>4</v>
      </c>
      <c r="Y176" s="8">
        <v>6</v>
      </c>
      <c r="Z176" s="16"/>
    </row>
    <row r="177" spans="1:26" x14ac:dyDescent="0.2">
      <c r="A177" s="7" t="s">
        <v>144</v>
      </c>
      <c r="B177" s="10">
        <f>(P177-S177)/(N177-S177-U177+Y177)</f>
        <v>0.30448717948717946</v>
      </c>
      <c r="C177" s="10">
        <f>V177/M177</f>
        <v>0.34810126582278483</v>
      </c>
      <c r="D177" s="10">
        <f>(Q177+R177+S177)/P177</f>
        <v>0.32075471698113206</v>
      </c>
      <c r="E177" s="10">
        <f>(V177+O177)/M177</f>
        <v>0.47890295358649787</v>
      </c>
      <c r="F177" s="10">
        <f>(V177/N177)+((P177+T177+W177)/(N177+T177+W177+Y177))</f>
        <v>0.76816690107829344</v>
      </c>
      <c r="G177" s="10">
        <f>S177/V177</f>
        <v>6.6666666666666666E-2</v>
      </c>
      <c r="H177" s="10">
        <f>(X177+Y177)/V177</f>
        <v>2.4242424242424242E-2</v>
      </c>
      <c r="I177" s="10">
        <f>U177/M177</f>
        <v>0.18143459915611815</v>
      </c>
      <c r="J177" s="10">
        <f>(T177+W177)/M177</f>
        <v>0.1371308016877637</v>
      </c>
      <c r="K177" s="57">
        <f>(1-B177*0.7635+1-C177*0.7562+1-D177*0.75+1-E177*0.7248+1-F177*0.7021+1-G177*0.6285+H177*0.5884+I177*0.5276+1-J177*0.3663)/11.068</f>
        <v>0.48745420182370064</v>
      </c>
      <c r="L177" s="58">
        <f>K177/0.4898*100</f>
        <v>99.521070196753897</v>
      </c>
      <c r="M177" s="8">
        <v>474</v>
      </c>
      <c r="N177" s="8">
        <v>405</v>
      </c>
      <c r="O177" s="8">
        <v>62</v>
      </c>
      <c r="P177" s="8">
        <v>106</v>
      </c>
      <c r="Q177" s="8">
        <v>20</v>
      </c>
      <c r="R177" s="8">
        <v>3</v>
      </c>
      <c r="S177" s="8">
        <v>11</v>
      </c>
      <c r="T177" s="8">
        <v>58</v>
      </c>
      <c r="U177" s="8">
        <v>86</v>
      </c>
      <c r="V177" s="8">
        <v>165</v>
      </c>
      <c r="W177" s="8">
        <v>7</v>
      </c>
      <c r="X177" s="8">
        <v>0</v>
      </c>
      <c r="Y177" s="8">
        <v>4</v>
      </c>
      <c r="Z177" s="16"/>
    </row>
    <row r="178" spans="1:26" x14ac:dyDescent="0.2">
      <c r="A178" s="7" t="s">
        <v>226</v>
      </c>
      <c r="B178" s="10">
        <f>(P178-S178)/(N178-S178-U178+Y178)</f>
        <v>0.29375000000000001</v>
      </c>
      <c r="C178" s="10">
        <f>V178/M178</f>
        <v>0.356401384083045</v>
      </c>
      <c r="D178" s="10">
        <f>(Q178+R178+S178)/P178</f>
        <v>0.37931034482758619</v>
      </c>
      <c r="E178" s="10">
        <f>(V178+O178)/M178</f>
        <v>0.47750865051903113</v>
      </c>
      <c r="F178" s="10">
        <f>(V178/N178)+((P178+T178+W178)/(N178+T178+W178+Y178))</f>
        <v>0.74021967684816292</v>
      </c>
      <c r="G178" s="10">
        <f>S178/V178</f>
        <v>0.10679611650485436</v>
      </c>
      <c r="H178" s="10">
        <f>(X178+Y178)/V178</f>
        <v>9.7087378640776691E-3</v>
      </c>
      <c r="I178" s="10">
        <f>U178/M178</f>
        <v>0.27681660899653981</v>
      </c>
      <c r="J178" s="10">
        <f>(T178+W178)/M178</f>
        <v>0.12802768166089964</v>
      </c>
      <c r="K178" s="57">
        <f>(1-B178*0.7635+1-C178*0.7562+1-D178*0.75+1-E178*0.7248+1-F178*0.7021+1-G178*0.6285+H178*0.5884+I178*0.5276+1-J178*0.3663)/11.068</f>
        <v>0.48732065865328261</v>
      </c>
      <c r="L178" s="58">
        <f>K178/0.4898*100</f>
        <v>99.493805360000536</v>
      </c>
      <c r="M178" s="8">
        <v>289</v>
      </c>
      <c r="N178" s="8">
        <v>251</v>
      </c>
      <c r="O178" s="8">
        <v>35</v>
      </c>
      <c r="P178" s="8">
        <v>58</v>
      </c>
      <c r="Q178" s="8">
        <v>10</v>
      </c>
      <c r="R178" s="8">
        <v>1</v>
      </c>
      <c r="S178" s="8">
        <v>11</v>
      </c>
      <c r="T178" s="8">
        <v>33</v>
      </c>
      <c r="U178" s="8">
        <v>80</v>
      </c>
      <c r="V178" s="8">
        <v>103</v>
      </c>
      <c r="W178" s="8">
        <v>4</v>
      </c>
      <c r="X178" s="8">
        <v>1</v>
      </c>
      <c r="Y178" s="8">
        <v>0</v>
      </c>
      <c r="Z178" s="16"/>
    </row>
    <row r="179" spans="1:26" x14ac:dyDescent="0.2">
      <c r="A179" s="7" t="s">
        <v>207</v>
      </c>
      <c r="B179" s="10">
        <f>(P179-S179)/(N179-S179-U179+Y179)</f>
        <v>0.30198019801980197</v>
      </c>
      <c r="C179" s="10">
        <f>V179/M179</f>
        <v>0.34090909090909088</v>
      </c>
      <c r="D179" s="10">
        <f>(Q179+R179+S179)/P179</f>
        <v>0.38805970149253732</v>
      </c>
      <c r="E179" s="10">
        <f>(V179+O179)/M179</f>
        <v>0.45129870129870131</v>
      </c>
      <c r="F179" s="10">
        <f>(V179/N179)+((P179+T179+W179)/(N179+T179+W179+Y179))</f>
        <v>0.75428840366108918</v>
      </c>
      <c r="G179" s="10">
        <f>S179/V179</f>
        <v>5.7142857142857141E-2</v>
      </c>
      <c r="H179" s="10">
        <f>(X179+Y179)/V179</f>
        <v>2.8571428571428571E-2</v>
      </c>
      <c r="I179" s="10">
        <f>U179/M179</f>
        <v>0.18506493506493507</v>
      </c>
      <c r="J179" s="10">
        <f>(T179+W179)/M179</f>
        <v>0.13636363636363635</v>
      </c>
      <c r="K179" s="57">
        <f>(1-B179*0.7635+1-C179*0.7562+1-D179*0.75+1-E179*0.7248+1-F179*0.7021+1-G179*0.6285+H179*0.5884+I179*0.5276+1-J179*0.3663)/11.068</f>
        <v>0.48721522441567378</v>
      </c>
      <c r="L179" s="58">
        <f>K179/0.4898*100</f>
        <v>99.472279382538545</v>
      </c>
      <c r="M179" s="8">
        <v>308</v>
      </c>
      <c r="N179" s="8">
        <v>263</v>
      </c>
      <c r="O179" s="8">
        <v>34</v>
      </c>
      <c r="P179" s="8">
        <v>67</v>
      </c>
      <c r="Q179" s="8">
        <v>20</v>
      </c>
      <c r="R179" s="8">
        <v>0</v>
      </c>
      <c r="S179" s="8">
        <v>6</v>
      </c>
      <c r="T179" s="8">
        <v>41</v>
      </c>
      <c r="U179" s="8">
        <v>57</v>
      </c>
      <c r="V179" s="8">
        <v>105</v>
      </c>
      <c r="W179" s="8">
        <v>1</v>
      </c>
      <c r="X179" s="8">
        <v>1</v>
      </c>
      <c r="Y179" s="8">
        <v>2</v>
      </c>
      <c r="Z179" s="16"/>
    </row>
    <row r="180" spans="1:26" x14ac:dyDescent="0.2">
      <c r="A180" s="7" t="s">
        <v>80</v>
      </c>
      <c r="B180" s="10">
        <f>(P180-S180)/(N180-S180-U180+Y180)</f>
        <v>0.27370689655172414</v>
      </c>
      <c r="C180" s="10">
        <f>V180/M180</f>
        <v>0.38821752265861026</v>
      </c>
      <c r="D180" s="10">
        <f>(Q180+R180+S180)/P180</f>
        <v>0.37748344370860926</v>
      </c>
      <c r="E180" s="10">
        <f>(V180+O180)/M180</f>
        <v>0.5</v>
      </c>
      <c r="F180" s="10">
        <f>(V180/N180)+((P180+T180+W180)/(N180+T180+W180+Y180))</f>
        <v>0.71206148023673532</v>
      </c>
      <c r="G180" s="10">
        <f>S180/V180</f>
        <v>9.3385214007782102E-2</v>
      </c>
      <c r="H180" s="10">
        <f>(X180+Y180)/V180</f>
        <v>1.9455252918287938E-2</v>
      </c>
      <c r="I180" s="10">
        <f>U180/M180</f>
        <v>0.19637462235649547</v>
      </c>
      <c r="J180" s="10">
        <f>(T180+W180)/M180</f>
        <v>6.4954682779456194E-2</v>
      </c>
      <c r="K180" s="57">
        <f>(1-B180*0.7635+1-C180*0.7562+1-D180*0.75+1-E180*0.7248+1-F180*0.7021+1-G180*0.6285+H180*0.5884+I180*0.5276+1-J180*0.3663)/11.068</f>
        <v>0.48649918323627128</v>
      </c>
      <c r="L180" s="58">
        <f>K180/0.4898*100</f>
        <v>99.326088859998222</v>
      </c>
      <c r="M180" s="8">
        <v>662</v>
      </c>
      <c r="N180" s="8">
        <v>614</v>
      </c>
      <c r="O180" s="8">
        <v>74</v>
      </c>
      <c r="P180" s="8">
        <v>151</v>
      </c>
      <c r="Q180" s="8">
        <v>32</v>
      </c>
      <c r="R180" s="8">
        <v>1</v>
      </c>
      <c r="S180" s="8">
        <v>24</v>
      </c>
      <c r="T180" s="8">
        <v>40</v>
      </c>
      <c r="U180" s="8">
        <v>130</v>
      </c>
      <c r="V180" s="8">
        <v>257</v>
      </c>
      <c r="W180" s="8">
        <v>3</v>
      </c>
      <c r="X180" s="8">
        <v>1</v>
      </c>
      <c r="Y180" s="8">
        <v>4</v>
      </c>
      <c r="Z180" s="16"/>
    </row>
    <row r="181" spans="1:26" x14ac:dyDescent="0.2">
      <c r="A181" s="7" t="s">
        <v>191</v>
      </c>
      <c r="B181" s="10">
        <f>(P181-S181)/(N181-S181-U181+Y181)</f>
        <v>0.33469387755102042</v>
      </c>
      <c r="C181" s="10">
        <f>V181/M181</f>
        <v>0.36607142857142855</v>
      </c>
      <c r="D181" s="10">
        <f>(Q181+R181+S181)/P181</f>
        <v>0.27586206896551724</v>
      </c>
      <c r="E181" s="10">
        <f>(V181+O181)/M181</f>
        <v>0.47619047619047616</v>
      </c>
      <c r="F181" s="10">
        <f>(V181/N181)+((P181+T181+W181)/(N181+T181+W181+Y181))</f>
        <v>0.79008348090058189</v>
      </c>
      <c r="G181" s="10">
        <f>S181/V181</f>
        <v>4.065040650406504E-2</v>
      </c>
      <c r="H181" s="10">
        <f>(X181+Y181)/V181</f>
        <v>2.4390243902439025E-2</v>
      </c>
      <c r="I181" s="10">
        <f>U181/M181</f>
        <v>0.13988095238095238</v>
      </c>
      <c r="J181" s="10">
        <f>(T181+W181)/M181</f>
        <v>0.1130952380952381</v>
      </c>
      <c r="K181" s="57">
        <f>(1-B181*0.7635+1-C181*0.7562+1-D181*0.75+1-E181*0.7248+1-F181*0.7021+1-G181*0.6285+H181*0.5884+I181*0.5276+1-J181*0.3663)/11.068</f>
        <v>0.48627194011412034</v>
      </c>
      <c r="L181" s="58">
        <f>K181/0.4898*100</f>
        <v>99.279693775851428</v>
      </c>
      <c r="M181" s="8">
        <v>336</v>
      </c>
      <c r="N181" s="8">
        <v>295</v>
      </c>
      <c r="O181" s="8">
        <v>37</v>
      </c>
      <c r="P181" s="8">
        <v>87</v>
      </c>
      <c r="Q181" s="8">
        <v>17</v>
      </c>
      <c r="R181" s="8">
        <v>2</v>
      </c>
      <c r="S181" s="8">
        <v>5</v>
      </c>
      <c r="T181" s="8">
        <v>35</v>
      </c>
      <c r="U181" s="8">
        <v>47</v>
      </c>
      <c r="V181" s="8">
        <v>123</v>
      </c>
      <c r="W181" s="8">
        <v>3</v>
      </c>
      <c r="X181" s="8">
        <v>1</v>
      </c>
      <c r="Y181" s="8">
        <v>2</v>
      </c>
      <c r="Z181" s="16"/>
    </row>
    <row r="182" spans="1:26" x14ac:dyDescent="0.2">
      <c r="A182" s="7" t="s">
        <v>71</v>
      </c>
      <c r="B182" s="10">
        <f>(P182-S182)/(N182-S182-U182+Y182)</f>
        <v>0.30530973451327431</v>
      </c>
      <c r="C182" s="10">
        <f>V182/M182</f>
        <v>0.37572254335260113</v>
      </c>
      <c r="D182" s="10">
        <f>(Q182+R182+S182)/P182</f>
        <v>0.3105590062111801</v>
      </c>
      <c r="E182" s="10">
        <f>(V182+O182)/M182</f>
        <v>0.5</v>
      </c>
      <c r="F182" s="10">
        <f>(V182/N182)+((P182+T182+W182)/(N182+T182+W182+Y182))</f>
        <v>0.76680921834164883</v>
      </c>
      <c r="G182" s="10">
        <f>S182/V182</f>
        <v>8.8461538461538466E-2</v>
      </c>
      <c r="H182" s="10">
        <f>(X182+Y182)/V182</f>
        <v>3.0769230769230771E-2</v>
      </c>
      <c r="I182" s="10">
        <f>U182/M182</f>
        <v>0.20375722543352601</v>
      </c>
      <c r="J182" s="10">
        <f>(T182+W182)/M182</f>
        <v>0.1069364161849711</v>
      </c>
      <c r="K182" s="57">
        <f>(1-B182*0.7635+1-C182*0.7562+1-D182*0.75+1-E182*0.7248+1-F182*0.7021+1-G182*0.6285+H182*0.5884+I182*0.5276+1-J182*0.3663)/11.068</f>
        <v>0.48607848436136009</v>
      </c>
      <c r="L182" s="58">
        <f>K182/0.4898*100</f>
        <v>99.240196888803609</v>
      </c>
      <c r="M182" s="8">
        <v>692</v>
      </c>
      <c r="N182" s="8">
        <v>610</v>
      </c>
      <c r="O182" s="8">
        <v>86</v>
      </c>
      <c r="P182" s="8">
        <v>161</v>
      </c>
      <c r="Q182" s="8">
        <v>24</v>
      </c>
      <c r="R182" s="8">
        <v>3</v>
      </c>
      <c r="S182" s="8">
        <v>23</v>
      </c>
      <c r="T182" s="8">
        <v>70</v>
      </c>
      <c r="U182" s="8">
        <v>141</v>
      </c>
      <c r="V182" s="8">
        <v>260</v>
      </c>
      <c r="W182" s="8">
        <v>4</v>
      </c>
      <c r="X182" s="8">
        <v>2</v>
      </c>
      <c r="Y182" s="8">
        <v>6</v>
      </c>
      <c r="Z182" s="16"/>
    </row>
    <row r="183" spans="1:26" x14ac:dyDescent="0.2">
      <c r="A183" s="7" t="s">
        <v>30</v>
      </c>
      <c r="B183" s="10">
        <f>(P183-S183)/(N183-S183-U183+Y183)</f>
        <v>0.29282868525896416</v>
      </c>
      <c r="C183" s="10">
        <f>V183/M183</f>
        <v>0.37468982630272951</v>
      </c>
      <c r="D183" s="10">
        <f>(Q183+R183+S183)/P183</f>
        <v>0.35795454545454547</v>
      </c>
      <c r="E183" s="10">
        <f>(V183+O183)/M183</f>
        <v>0.49007444168734493</v>
      </c>
      <c r="F183" s="10">
        <f>(V183/N183)+((P183+T183+W183)/(N183+T183+W183+Y183))</f>
        <v>0.74616342561548044</v>
      </c>
      <c r="G183" s="10">
        <f>S183/V183</f>
        <v>9.602649006622517E-2</v>
      </c>
      <c r="H183" s="10">
        <f>(X183+Y183)/V183</f>
        <v>1.6556291390728478E-2</v>
      </c>
      <c r="I183" s="10">
        <f>U183/M183</f>
        <v>0.23325062034739455</v>
      </c>
      <c r="J183" s="10">
        <f>(T183+W183)/M183</f>
        <v>0.10421836228287841</v>
      </c>
      <c r="K183" s="57">
        <f>(1-B183*0.7635+1-C183*0.7562+1-D183*0.75+1-E183*0.7248+1-F183*0.7021+1-G183*0.6285+H183*0.5884+I183*0.5276+1-J183*0.3663)/11.068</f>
        <v>0.48606871708013016</v>
      </c>
      <c r="L183" s="58">
        <f>K183/0.4898*100</f>
        <v>99.238202752170295</v>
      </c>
      <c r="M183" s="8">
        <v>806</v>
      </c>
      <c r="N183" s="8">
        <v>715</v>
      </c>
      <c r="O183" s="8">
        <v>93</v>
      </c>
      <c r="P183" s="8">
        <v>176</v>
      </c>
      <c r="Q183" s="8">
        <v>29</v>
      </c>
      <c r="R183" s="8">
        <v>5</v>
      </c>
      <c r="S183" s="8">
        <v>29</v>
      </c>
      <c r="T183" s="8">
        <v>65</v>
      </c>
      <c r="U183" s="8">
        <v>188</v>
      </c>
      <c r="V183" s="8">
        <v>302</v>
      </c>
      <c r="W183" s="8">
        <v>19</v>
      </c>
      <c r="X183" s="8">
        <v>1</v>
      </c>
      <c r="Y183" s="8">
        <v>4</v>
      </c>
      <c r="Z183" s="16"/>
    </row>
    <row r="184" spans="1:26" x14ac:dyDescent="0.2">
      <c r="A184" s="7" t="s">
        <v>92</v>
      </c>
      <c r="B184" s="10">
        <f>(P184-S184)/(N184-S184-U184+Y184)</f>
        <v>0.2857142857142857</v>
      </c>
      <c r="C184" s="10">
        <f>V184/M184</f>
        <v>0.3905511811023622</v>
      </c>
      <c r="D184" s="10">
        <f>(Q184+R184+S184)/P184</f>
        <v>0.40425531914893614</v>
      </c>
      <c r="E184" s="10">
        <f>(V184+O184)/M184</f>
        <v>0.49763779527559054</v>
      </c>
      <c r="F184" s="10">
        <f>(V184/N184)+((P184+T184+W184)/(N184+T184+W184+Y184))</f>
        <v>0.71132566950830967</v>
      </c>
      <c r="G184" s="10">
        <f>S184/V184</f>
        <v>0.10080645161290322</v>
      </c>
      <c r="H184" s="10">
        <f>(X184+Y184)/V184</f>
        <v>2.0161290322580645E-2</v>
      </c>
      <c r="I184" s="10">
        <f>U184/M184</f>
        <v>0.25039370078740159</v>
      </c>
      <c r="J184" s="10">
        <f>(T184+W184)/M184</f>
        <v>6.6141732283464566E-2</v>
      </c>
      <c r="K184" s="57">
        <f>(1-B184*0.7635+1-C184*0.7562+1-D184*0.75+1-E184*0.7248+1-F184*0.7021+1-G184*0.6285+H184*0.5884+I184*0.5276+1-J184*0.3663)/11.068</f>
        <v>0.48605053055252972</v>
      </c>
      <c r="L184" s="58">
        <f>K184/0.4898*100</f>
        <v>99.234489700393979</v>
      </c>
      <c r="M184" s="8">
        <v>635</v>
      </c>
      <c r="N184" s="8">
        <v>588</v>
      </c>
      <c r="O184" s="8">
        <v>68</v>
      </c>
      <c r="P184" s="8">
        <v>141</v>
      </c>
      <c r="Q184" s="8">
        <v>32</v>
      </c>
      <c r="R184" s="8">
        <v>0</v>
      </c>
      <c r="S184" s="8">
        <v>25</v>
      </c>
      <c r="T184" s="8">
        <v>35</v>
      </c>
      <c r="U184" s="8">
        <v>159</v>
      </c>
      <c r="V184" s="8">
        <v>248</v>
      </c>
      <c r="W184" s="8">
        <v>7</v>
      </c>
      <c r="X184" s="8">
        <v>3</v>
      </c>
      <c r="Y184" s="8">
        <v>2</v>
      </c>
      <c r="Z184" s="16"/>
    </row>
    <row r="185" spans="1:26" x14ac:dyDescent="0.2">
      <c r="A185" s="7" t="s">
        <v>117</v>
      </c>
      <c r="B185" s="10">
        <f>(P185-S185)/(N185-S185-U185+Y185)</f>
        <v>0.31360946745562129</v>
      </c>
      <c r="C185" s="10">
        <f>V185/M185</f>
        <v>0.36928702010968922</v>
      </c>
      <c r="D185" s="10">
        <f>(Q185+R185+S185)/P185</f>
        <v>0.38016528925619836</v>
      </c>
      <c r="E185" s="10">
        <f>(V185+O185)/M185</f>
        <v>0.48811700182815354</v>
      </c>
      <c r="F185" s="10">
        <f>(V185/N185)+((P185+T185+W185)/(N185+T185+W185+Y185))</f>
        <v>0.75381522082444208</v>
      </c>
      <c r="G185" s="10">
        <f>S185/V185</f>
        <v>7.4257425742574254E-2</v>
      </c>
      <c r="H185" s="10">
        <f>(X185+Y185)/V185</f>
        <v>4.4554455445544552E-2</v>
      </c>
      <c r="I185" s="10">
        <f>U185/M185</f>
        <v>0.23765996343692869</v>
      </c>
      <c r="J185" s="10">
        <f>(T185+W185)/M185</f>
        <v>0.10786106032906764</v>
      </c>
      <c r="K185" s="57">
        <f>(1-B185*0.7635+1-C185*0.7562+1-D185*0.75+1-E185*0.7248+1-F185*0.7021+1-G185*0.6285+H185*0.5884+I185*0.5276+1-J185*0.3663)/11.068</f>
        <v>0.4859563092156115</v>
      </c>
      <c r="L185" s="58">
        <f>K185/0.4898*100</f>
        <v>99.215253004412304</v>
      </c>
      <c r="M185" s="8">
        <v>547</v>
      </c>
      <c r="N185" s="8">
        <v>479</v>
      </c>
      <c r="O185" s="8">
        <v>65</v>
      </c>
      <c r="P185" s="8">
        <v>121</v>
      </c>
      <c r="Q185" s="8">
        <v>26</v>
      </c>
      <c r="R185" s="8">
        <v>5</v>
      </c>
      <c r="S185" s="8">
        <v>15</v>
      </c>
      <c r="T185" s="8">
        <v>54</v>
      </c>
      <c r="U185" s="8">
        <v>130</v>
      </c>
      <c r="V185" s="8">
        <v>202</v>
      </c>
      <c r="W185" s="8">
        <v>5</v>
      </c>
      <c r="X185" s="8">
        <v>5</v>
      </c>
      <c r="Y185" s="8">
        <v>4</v>
      </c>
      <c r="Z185" s="16"/>
    </row>
    <row r="186" spans="1:26" x14ac:dyDescent="0.2">
      <c r="A186" s="7" t="s">
        <v>151</v>
      </c>
      <c r="B186" s="10">
        <f>(P186-S186)/(N186-S186-U186+Y186)</f>
        <v>0.32817337461300311</v>
      </c>
      <c r="C186" s="10">
        <f>V186/M186</f>
        <v>0.37639198218262804</v>
      </c>
      <c r="D186" s="10">
        <f>(Q186+R186+S186)/P186</f>
        <v>0.28695652173913044</v>
      </c>
      <c r="E186" s="10">
        <f>(V186+O186)/M186</f>
        <v>0.5278396436525612</v>
      </c>
      <c r="F186" s="10">
        <f>(V186/N186)+((P186+T186+W186)/(N186+T186+W186+Y186))</f>
        <v>0.75853803683009891</v>
      </c>
      <c r="G186" s="10">
        <f>S186/V186</f>
        <v>5.3254437869822487E-2</v>
      </c>
      <c r="H186" s="10">
        <f>(X186+Y186)/V186</f>
        <v>2.9585798816568046E-2</v>
      </c>
      <c r="I186" s="10">
        <f>U186/M186</f>
        <v>0.17149220489977729</v>
      </c>
      <c r="J186" s="10">
        <f>(T186+W186)/M186</f>
        <v>8.4632516703786187E-2</v>
      </c>
      <c r="K186" s="57">
        <f>(1-B186*0.7635+1-C186*0.7562+1-D186*0.75+1-E186*0.7248+1-F186*0.7021+1-G186*0.6285+H186*0.5884+I186*0.5276+1-J186*0.3663)/11.068</f>
        <v>0.48589294878327993</v>
      </c>
      <c r="L186" s="58">
        <f>K186/0.4898*100</f>
        <v>99.20231702394446</v>
      </c>
      <c r="M186" s="8">
        <v>449</v>
      </c>
      <c r="N186" s="8">
        <v>406</v>
      </c>
      <c r="O186" s="8">
        <v>68</v>
      </c>
      <c r="P186" s="8">
        <v>115</v>
      </c>
      <c r="Q186" s="8">
        <v>21</v>
      </c>
      <c r="R186" s="8">
        <v>3</v>
      </c>
      <c r="S186" s="8">
        <v>9</v>
      </c>
      <c r="T186" s="8">
        <v>36</v>
      </c>
      <c r="U186" s="8">
        <v>77</v>
      </c>
      <c r="V186" s="8">
        <v>169</v>
      </c>
      <c r="W186" s="8">
        <v>2</v>
      </c>
      <c r="X186" s="8">
        <v>2</v>
      </c>
      <c r="Y186" s="8">
        <v>3</v>
      </c>
      <c r="Z186" s="16"/>
    </row>
    <row r="187" spans="1:26" x14ac:dyDescent="0.2">
      <c r="A187" s="7" t="s">
        <v>135</v>
      </c>
      <c r="B187" s="10">
        <f>(P187-S187)/(N187-S187-U187+Y187)</f>
        <v>0.32407407407407407</v>
      </c>
      <c r="C187" s="10">
        <f>V187/M187</f>
        <v>0.40954274353876741</v>
      </c>
      <c r="D187" s="10">
        <f>(Q187+R187+S187)/P187</f>
        <v>0.37398373983739835</v>
      </c>
      <c r="E187" s="10">
        <f>(V187+O187)/M187</f>
        <v>0.49304174950298213</v>
      </c>
      <c r="F187" s="10">
        <f>(V187/N187)+((P187+T187+W187)/(N187+T187+W187+Y187))</f>
        <v>0.72237950876489698</v>
      </c>
      <c r="G187" s="10">
        <f>S187/V187</f>
        <v>8.7378640776699032E-2</v>
      </c>
      <c r="H187" s="10">
        <f>(X187+Y187)/V187</f>
        <v>9.7087378640776691E-3</v>
      </c>
      <c r="I187" s="10">
        <f>U187/M187</f>
        <v>0.27037773359840955</v>
      </c>
      <c r="J187" s="10">
        <f>(T187+W187)/M187</f>
        <v>4.5725646123260438E-2</v>
      </c>
      <c r="K187" s="57">
        <f>(1-B187*0.7635+1-C187*0.7562+1-D187*0.75+1-E187*0.7248+1-F187*0.7021+1-G187*0.6285+H187*0.5884+I187*0.5276+1-J187*0.3663)/11.068</f>
        <v>0.48559299218119117</v>
      </c>
      <c r="L187" s="58">
        <f>K187/0.4898*100</f>
        <v>99.141076394689904</v>
      </c>
      <c r="M187" s="8">
        <v>503</v>
      </c>
      <c r="N187" s="8">
        <v>478</v>
      </c>
      <c r="O187" s="8">
        <v>42</v>
      </c>
      <c r="P187" s="8">
        <v>123</v>
      </c>
      <c r="Q187" s="8">
        <v>27</v>
      </c>
      <c r="R187" s="8">
        <v>1</v>
      </c>
      <c r="S187" s="8">
        <v>18</v>
      </c>
      <c r="T187" s="8">
        <v>22</v>
      </c>
      <c r="U187" s="8">
        <v>136</v>
      </c>
      <c r="V187" s="8">
        <v>206</v>
      </c>
      <c r="W187" s="8">
        <v>1</v>
      </c>
      <c r="X187" s="8">
        <v>2</v>
      </c>
      <c r="Y187" s="8">
        <v>0</v>
      </c>
      <c r="Z187" s="16"/>
    </row>
    <row r="188" spans="1:26" x14ac:dyDescent="0.2">
      <c r="A188" s="7" t="s">
        <v>83</v>
      </c>
      <c r="B188" s="10">
        <f>(P188-S188)/(N188-S188-U188+Y188)</f>
        <v>0.27047146401985112</v>
      </c>
      <c r="C188" s="10">
        <f>V188/M188</f>
        <v>0.37003058103975534</v>
      </c>
      <c r="D188" s="10">
        <f>(Q188+R188+S188)/P188</f>
        <v>0.41791044776119401</v>
      </c>
      <c r="E188" s="10">
        <f>(V188+O188)/M188</f>
        <v>0.48776758409785931</v>
      </c>
      <c r="F188" s="10">
        <f>(V188/N188)+((P188+T188+W188)/(N188+T188+W188+Y188))</f>
        <v>0.73041351616899486</v>
      </c>
      <c r="G188" s="10">
        <f>S188/V188</f>
        <v>0.10330578512396695</v>
      </c>
      <c r="H188" s="10">
        <f>(X188+Y188)/V188</f>
        <v>3.3057851239669422E-2</v>
      </c>
      <c r="I188" s="10">
        <f>U188/M188</f>
        <v>0.23241590214067279</v>
      </c>
      <c r="J188" s="10">
        <f>(T188+W188)/M188</f>
        <v>0.10397553516819572</v>
      </c>
      <c r="K188" s="57">
        <f>(1-B188*0.7635+1-C188*0.7562+1-D188*0.75+1-E188*0.7248+1-F188*0.7021+1-G188*0.6285+H188*0.5884+I188*0.5276+1-J188*0.3663)/11.068</f>
        <v>0.48544883868066696</v>
      </c>
      <c r="L188" s="58">
        <f>K188/0.4898*100</f>
        <v>99.111645300258672</v>
      </c>
      <c r="M188" s="8">
        <v>654</v>
      </c>
      <c r="N188" s="8">
        <v>578</v>
      </c>
      <c r="O188" s="8">
        <v>77</v>
      </c>
      <c r="P188" s="8">
        <v>134</v>
      </c>
      <c r="Q188" s="8">
        <v>29</v>
      </c>
      <c r="R188" s="8">
        <v>2</v>
      </c>
      <c r="S188" s="8">
        <v>25</v>
      </c>
      <c r="T188" s="8">
        <v>58</v>
      </c>
      <c r="U188" s="8">
        <v>152</v>
      </c>
      <c r="V188" s="8">
        <v>242</v>
      </c>
      <c r="W188" s="8">
        <v>10</v>
      </c>
      <c r="X188" s="8">
        <v>6</v>
      </c>
      <c r="Y188" s="8">
        <v>2</v>
      </c>
      <c r="Z188" s="16"/>
    </row>
    <row r="189" spans="1:26" x14ac:dyDescent="0.2">
      <c r="A189" s="7" t="s">
        <v>234</v>
      </c>
      <c r="B189" s="10">
        <f>(P189-S189)/(N189-S189-U189+Y189)</f>
        <v>0.32142857142857145</v>
      </c>
      <c r="C189" s="10">
        <f>V189/M189</f>
        <v>0.38028169014084506</v>
      </c>
      <c r="D189" s="10">
        <f>(Q189+R189+S189)/P189</f>
        <v>0.39705882352941174</v>
      </c>
      <c r="E189" s="10">
        <f>(V189+O189)/M189</f>
        <v>0.47887323943661969</v>
      </c>
      <c r="F189" s="10">
        <f>(V189/N189)+((P189+T189+W189)/(N189+T189+W189+Y189))</f>
        <v>0.74292849849601239</v>
      </c>
      <c r="G189" s="10">
        <f>S189/V189</f>
        <v>4.6296296296296294E-2</v>
      </c>
      <c r="H189" s="10">
        <f>(X189+Y189)/V189</f>
        <v>3.7037037037037035E-2</v>
      </c>
      <c r="I189" s="10">
        <f>U189/M189</f>
        <v>0.20422535211267606</v>
      </c>
      <c r="J189" s="10">
        <f>(T189+W189)/M189</f>
        <v>8.098591549295775E-2</v>
      </c>
      <c r="K189" s="57">
        <f>(1-B189*0.7635+1-C189*0.7562+1-D189*0.75+1-E189*0.7248+1-F189*0.7021+1-G189*0.6285+H189*0.5884+I189*0.5276+1-J189*0.3663)/11.068</f>
        <v>0.48530070984323775</v>
      </c>
      <c r="L189" s="58">
        <f>K189/0.4898*100</f>
        <v>99.081402581306193</v>
      </c>
      <c r="M189" s="8">
        <v>284</v>
      </c>
      <c r="N189" s="8">
        <v>257</v>
      </c>
      <c r="O189" s="8">
        <v>28</v>
      </c>
      <c r="P189" s="8">
        <v>68</v>
      </c>
      <c r="Q189" s="8">
        <v>19</v>
      </c>
      <c r="R189" s="8">
        <v>3</v>
      </c>
      <c r="S189" s="8">
        <v>5</v>
      </c>
      <c r="T189" s="8">
        <v>17</v>
      </c>
      <c r="U189" s="8">
        <v>58</v>
      </c>
      <c r="V189" s="8">
        <v>108</v>
      </c>
      <c r="W189" s="8">
        <v>6</v>
      </c>
      <c r="X189" s="8">
        <v>2</v>
      </c>
      <c r="Y189" s="8">
        <v>2</v>
      </c>
      <c r="Z189" s="16"/>
    </row>
    <row r="190" spans="1:26" x14ac:dyDescent="0.2">
      <c r="A190" s="7" t="s">
        <v>266</v>
      </c>
      <c r="B190" s="10">
        <f>(P190-S190)/(N190-S190-U190+Y190)</f>
        <v>0.30769230769230771</v>
      </c>
      <c r="C190" s="10">
        <f>V190/M190</f>
        <v>0.36742424242424243</v>
      </c>
      <c r="D190" s="10">
        <f>(Q190+R190+S190)/P190</f>
        <v>0.42857142857142855</v>
      </c>
      <c r="E190" s="10">
        <f>(V190+O190)/M190</f>
        <v>0.48106060606060608</v>
      </c>
      <c r="F190" s="10">
        <f>(V190/N190)+((P190+T190+W190)/(N190+T190+W190+Y190))</f>
        <v>0.73392154951090316</v>
      </c>
      <c r="G190" s="10">
        <f>S190/V190</f>
        <v>8.247422680412371E-2</v>
      </c>
      <c r="H190" s="10">
        <f>(X190+Y190)/V190</f>
        <v>2.0618556701030927E-2</v>
      </c>
      <c r="I190" s="10">
        <f>U190/M190</f>
        <v>0.26893939393939392</v>
      </c>
      <c r="J190" s="10">
        <f>(T190+W190)/M190</f>
        <v>0.10606060606060606</v>
      </c>
      <c r="K190" s="57">
        <f>(1-B190*0.7635+1-C190*0.7562+1-D190*0.75+1-E190*0.7248+1-F190*0.7021+1-G190*0.6285+H190*0.5884+I190*0.5276+1-J190*0.3663)/11.068</f>
        <v>0.48474723742335807</v>
      </c>
      <c r="L190" s="58">
        <f>K190/0.4898*100</f>
        <v>98.968402903911397</v>
      </c>
      <c r="M190" s="8">
        <v>264</v>
      </c>
      <c r="N190" s="8">
        <v>234</v>
      </c>
      <c r="O190" s="8">
        <v>30</v>
      </c>
      <c r="P190" s="8">
        <v>56</v>
      </c>
      <c r="Q190" s="8">
        <v>15</v>
      </c>
      <c r="R190" s="8">
        <v>1</v>
      </c>
      <c r="S190" s="8">
        <v>8</v>
      </c>
      <c r="T190" s="8">
        <v>25</v>
      </c>
      <c r="U190" s="8">
        <v>71</v>
      </c>
      <c r="V190" s="8">
        <v>97</v>
      </c>
      <c r="W190" s="8">
        <v>3</v>
      </c>
      <c r="X190" s="8">
        <v>1</v>
      </c>
      <c r="Y190" s="8">
        <v>1</v>
      </c>
      <c r="Z190" s="16"/>
    </row>
    <row r="191" spans="1:26" x14ac:dyDescent="0.2">
      <c r="A191" s="7" t="s">
        <v>86</v>
      </c>
      <c r="B191" s="10">
        <f>(P191-S191)/(N191-S191-U191+Y191)</f>
        <v>0.24162679425837322</v>
      </c>
      <c r="C191" s="10">
        <f>V191/M191</f>
        <v>0.38043478260869568</v>
      </c>
      <c r="D191" s="10">
        <f>(Q191+R191+S191)/P191</f>
        <v>0.39694656488549618</v>
      </c>
      <c r="E191" s="10">
        <f>(V191+O191)/M191</f>
        <v>0.49068322981366458</v>
      </c>
      <c r="F191" s="10">
        <f>(V191/N191)+((P191+T191+W191)/(N191+T191+W191+Y191))</f>
        <v>0.73077445652173911</v>
      </c>
      <c r="G191" s="10">
        <f>S191/V191</f>
        <v>0.12244897959183673</v>
      </c>
      <c r="H191" s="10">
        <f>(X191+Y191)/V191</f>
        <v>2.0408163265306121E-2</v>
      </c>
      <c r="I191" s="10">
        <f>U191/M191</f>
        <v>0.19875776397515527</v>
      </c>
      <c r="J191" s="10">
        <f>(T191+W191)/M191</f>
        <v>9.9378881987577633E-2</v>
      </c>
      <c r="K191" s="57">
        <f>(1-B191*0.7635+1-C191*0.7562+1-D191*0.75+1-E191*0.7248+1-F191*0.7021+1-G191*0.6285+H191*0.5884+I191*0.5276+1-J191*0.3663)/11.068</f>
        <v>0.48472265782536461</v>
      </c>
      <c r="L191" s="58">
        <f>K191/0.4898*100</f>
        <v>98.963384611140185</v>
      </c>
      <c r="M191" s="8">
        <v>644</v>
      </c>
      <c r="N191" s="8">
        <v>575</v>
      </c>
      <c r="O191" s="8">
        <v>71</v>
      </c>
      <c r="P191" s="8">
        <v>131</v>
      </c>
      <c r="Q191" s="8">
        <v>20</v>
      </c>
      <c r="R191" s="8">
        <v>2</v>
      </c>
      <c r="S191" s="8">
        <v>30</v>
      </c>
      <c r="T191" s="8">
        <v>57</v>
      </c>
      <c r="U191" s="8">
        <v>128</v>
      </c>
      <c r="V191" s="8">
        <v>245</v>
      </c>
      <c r="W191" s="8">
        <v>7</v>
      </c>
      <c r="X191" s="8">
        <v>4</v>
      </c>
      <c r="Y191" s="8">
        <v>1</v>
      </c>
      <c r="Z191" s="16"/>
    </row>
    <row r="192" spans="1:26" x14ac:dyDescent="0.2">
      <c r="A192" s="7" t="s">
        <v>94</v>
      </c>
      <c r="B192" s="10">
        <f>(P192-S192)/(N192-S192-U192+Y192)</f>
        <v>0.32189973614775724</v>
      </c>
      <c r="C192" s="10">
        <f>V192/M192</f>
        <v>0.36666666666666664</v>
      </c>
      <c r="D192" s="10">
        <f>(Q192+R192+S192)/P192</f>
        <v>0.40579710144927539</v>
      </c>
      <c r="E192" s="10">
        <f>(V192+O192)/M192</f>
        <v>0.49841269841269842</v>
      </c>
      <c r="F192" s="10">
        <f>(V192/N192)+((P192+T192+W192)/(N192+T192+W192+Y192))</f>
        <v>0.74677448848974948</v>
      </c>
      <c r="G192" s="10">
        <f>S192/V192</f>
        <v>6.9264069264069264E-2</v>
      </c>
      <c r="H192" s="10">
        <f>(X192+Y192)/V192</f>
        <v>4.3290043290043288E-2</v>
      </c>
      <c r="I192" s="10">
        <f>U192/M192</f>
        <v>0.25555555555555554</v>
      </c>
      <c r="J192" s="10">
        <f>(T192+W192)/M192</f>
        <v>0.10634920634920635</v>
      </c>
      <c r="K192" s="57">
        <f>(1-B192*0.7635+1-C192*0.7562+1-D192*0.75+1-E192*0.7248+1-F192*0.7021+1-G192*0.6285+H192*0.5884+I192*0.5276+1-J192*0.3663)/11.068</f>
        <v>0.48471840356139412</v>
      </c>
      <c r="L192" s="58">
        <f>K192/0.4898*100</f>
        <v>98.962516039484299</v>
      </c>
      <c r="M192" s="8">
        <v>630</v>
      </c>
      <c r="N192" s="8">
        <v>553</v>
      </c>
      <c r="O192" s="8">
        <v>83</v>
      </c>
      <c r="P192" s="8">
        <v>138</v>
      </c>
      <c r="Q192" s="8">
        <v>35</v>
      </c>
      <c r="R192" s="8">
        <v>5</v>
      </c>
      <c r="S192" s="8">
        <v>16</v>
      </c>
      <c r="T192" s="8">
        <v>59</v>
      </c>
      <c r="U192" s="8">
        <v>161</v>
      </c>
      <c r="V192" s="8">
        <v>231</v>
      </c>
      <c r="W192" s="8">
        <v>8</v>
      </c>
      <c r="X192" s="8">
        <v>7</v>
      </c>
      <c r="Y192" s="8">
        <v>3</v>
      </c>
      <c r="Z192" s="16"/>
    </row>
    <row r="193" spans="1:26" x14ac:dyDescent="0.2">
      <c r="A193" s="7" t="s">
        <v>270</v>
      </c>
      <c r="B193" s="10">
        <f>(P193-S193)/(N193-S193-U193+Y193)</f>
        <v>0.29113924050632911</v>
      </c>
      <c r="C193" s="10">
        <f>V193/M193</f>
        <v>0.37262357414448671</v>
      </c>
      <c r="D193" s="10">
        <f>(Q193+R193+S193)/P193</f>
        <v>0.43636363636363634</v>
      </c>
      <c r="E193" s="10">
        <f>(V193+O193)/M193</f>
        <v>0.47528517110266161</v>
      </c>
      <c r="F193" s="10">
        <f>(V193/N193)+((P193+T193+W193)/(N193+T193+W193+Y193))</f>
        <v>0.73800314671561562</v>
      </c>
      <c r="G193" s="10">
        <f>S193/V193</f>
        <v>9.1836734693877556E-2</v>
      </c>
      <c r="H193" s="10">
        <f>(X193+Y193)/V193</f>
        <v>3.0612244897959183E-2</v>
      </c>
      <c r="I193" s="10">
        <f>U193/M193</f>
        <v>0.2585551330798479</v>
      </c>
      <c r="J193" s="10">
        <f>(T193+W193)/M193</f>
        <v>0.10646387832699619</v>
      </c>
      <c r="K193" s="57">
        <f>(1-B193*0.7635+1-C193*0.7562+1-D193*0.75+1-E193*0.7248+1-F193*0.7021+1-G193*0.6285+H193*0.5884+I193*0.5276+1-J193*0.3663)/11.068</f>
        <v>0.48461642945726358</v>
      </c>
      <c r="L193" s="58">
        <f>K193/0.4898*100</f>
        <v>98.941696500053808</v>
      </c>
      <c r="M193" s="8">
        <v>263</v>
      </c>
      <c r="N193" s="8">
        <v>232</v>
      </c>
      <c r="O193" s="8">
        <v>27</v>
      </c>
      <c r="P193" s="8">
        <v>55</v>
      </c>
      <c r="Q193" s="8">
        <v>14</v>
      </c>
      <c r="R193" s="8">
        <v>1</v>
      </c>
      <c r="S193" s="8">
        <v>9</v>
      </c>
      <c r="T193" s="8">
        <v>24</v>
      </c>
      <c r="U193" s="8">
        <v>68</v>
      </c>
      <c r="V193" s="8">
        <v>98</v>
      </c>
      <c r="W193" s="8">
        <v>4</v>
      </c>
      <c r="X193" s="8">
        <v>0</v>
      </c>
      <c r="Y193" s="8">
        <v>3</v>
      </c>
      <c r="Z193" s="16"/>
    </row>
    <row r="194" spans="1:26" x14ac:dyDescent="0.2">
      <c r="A194" s="7" t="s">
        <v>103</v>
      </c>
      <c r="B194" s="10">
        <f>(P194-S194)/(N194-S194-U194+Y194)</f>
        <v>0.28496042216358841</v>
      </c>
      <c r="C194" s="10">
        <f>V194/M194</f>
        <v>0.36177474402730375</v>
      </c>
      <c r="D194" s="10">
        <f>(Q194+R194+S194)/P194</f>
        <v>0.33070866141732286</v>
      </c>
      <c r="E194" s="10">
        <f>(V194+O194)/M194</f>
        <v>0.50511945392491464</v>
      </c>
      <c r="F194" s="10">
        <f>(V194/N194)+((P194+T194+W194)/(N194+T194+W194+Y194))</f>
        <v>0.77130052449806286</v>
      </c>
      <c r="G194" s="10">
        <f>S194/V194</f>
        <v>8.9622641509433956E-2</v>
      </c>
      <c r="H194" s="10">
        <f>(X194+Y194)/V194</f>
        <v>2.358490566037736E-2</v>
      </c>
      <c r="I194" s="10">
        <f>U194/M194</f>
        <v>0.18771331058020477</v>
      </c>
      <c r="J194" s="10">
        <f>(T194+W194)/M194</f>
        <v>0.13310580204778158</v>
      </c>
      <c r="K194" s="57">
        <f>(1-B194*0.7635+1-C194*0.7562+1-D194*0.75+1-E194*0.7248+1-F194*0.7021+1-G194*0.6285+H194*0.5884+I194*0.5276+1-J194*0.3663)/11.068</f>
        <v>0.48437087977960741</v>
      </c>
      <c r="L194" s="58">
        <f>K194/0.4898*100</f>
        <v>98.891563858637682</v>
      </c>
      <c r="M194" s="8">
        <v>586</v>
      </c>
      <c r="N194" s="8">
        <v>503</v>
      </c>
      <c r="O194" s="8">
        <v>84</v>
      </c>
      <c r="P194" s="8">
        <v>127</v>
      </c>
      <c r="Q194" s="8">
        <v>18</v>
      </c>
      <c r="R194" s="8">
        <v>5</v>
      </c>
      <c r="S194" s="8">
        <v>19</v>
      </c>
      <c r="T194" s="8">
        <v>73</v>
      </c>
      <c r="U194" s="8">
        <v>110</v>
      </c>
      <c r="V194" s="8">
        <v>212</v>
      </c>
      <c r="W194" s="8">
        <v>5</v>
      </c>
      <c r="X194" s="8">
        <v>0</v>
      </c>
      <c r="Y194" s="8">
        <v>5</v>
      </c>
      <c r="Z194" s="16"/>
    </row>
    <row r="195" spans="1:26" x14ac:dyDescent="0.2">
      <c r="A195" s="7" t="s">
        <v>106</v>
      </c>
      <c r="B195" s="10">
        <f>(P195-S195)/(N195-S195-U195+Y195)</f>
        <v>0.32717678100263853</v>
      </c>
      <c r="C195" s="10">
        <f>V195/M195</f>
        <v>0.36769759450171824</v>
      </c>
      <c r="D195" s="10">
        <f>(Q195+R195+S195)/P195</f>
        <v>0.34782608695652173</v>
      </c>
      <c r="E195" s="10">
        <f>(V195+O195)/M195</f>
        <v>0.49312714776632305</v>
      </c>
      <c r="F195" s="10">
        <f>(V195/N195)+((P195+T195+W195)/(N195+T195+W195+Y195))</f>
        <v>0.76818428312074127</v>
      </c>
      <c r="G195" s="10">
        <f>S195/V195</f>
        <v>6.5420560747663545E-2</v>
      </c>
      <c r="H195" s="10">
        <f>(X195+Y195)/V195</f>
        <v>2.8037383177570093E-2</v>
      </c>
      <c r="I195" s="10">
        <f>U195/M195</f>
        <v>0.21134020618556701</v>
      </c>
      <c r="J195" s="10">
        <f>(T195+W195)/M195</f>
        <v>0.11168384879725086</v>
      </c>
      <c r="K195" s="57">
        <f>(1-B195*0.7635+1-C195*0.7562+1-D195*0.75+1-E195*0.7248+1-F195*0.7021+1-G195*0.6285+H195*0.5884+I195*0.5276+1-J195*0.3663)/11.068</f>
        <v>0.48432336216530902</v>
      </c>
      <c r="L195" s="58">
        <f>K195/0.4898*100</f>
        <v>98.8818624265637</v>
      </c>
      <c r="M195" s="8">
        <v>582</v>
      </c>
      <c r="N195" s="8">
        <v>511</v>
      </c>
      <c r="O195" s="8">
        <v>73</v>
      </c>
      <c r="P195" s="8">
        <v>138</v>
      </c>
      <c r="Q195" s="8">
        <v>34</v>
      </c>
      <c r="R195" s="8">
        <v>0</v>
      </c>
      <c r="S195" s="8">
        <v>14</v>
      </c>
      <c r="T195" s="8">
        <v>57</v>
      </c>
      <c r="U195" s="8">
        <v>123</v>
      </c>
      <c r="V195" s="8">
        <v>214</v>
      </c>
      <c r="W195" s="8">
        <v>8</v>
      </c>
      <c r="X195" s="8">
        <v>1</v>
      </c>
      <c r="Y195" s="8">
        <v>5</v>
      </c>
      <c r="Z195" s="16"/>
    </row>
    <row r="196" spans="1:26" x14ac:dyDescent="0.2">
      <c r="A196" s="7" t="s">
        <v>231</v>
      </c>
      <c r="B196" s="10">
        <f>(P196-S196)/(N196-S196-U196+Y196)</f>
        <v>0.27500000000000002</v>
      </c>
      <c r="C196" s="10">
        <f>V196/M196</f>
        <v>0.38596491228070173</v>
      </c>
      <c r="D196" s="10">
        <f>(Q196+R196+S196)/P196</f>
        <v>0.47368421052631576</v>
      </c>
      <c r="E196" s="10">
        <f>(V196+O196)/M196</f>
        <v>0.48771929824561405</v>
      </c>
      <c r="F196" s="10">
        <f>(V196/N196)+((P196+T196+W196)/(N196+T196+W196+Y196))</f>
        <v>0.71944015017667851</v>
      </c>
      <c r="G196" s="10">
        <f>S196/V196</f>
        <v>0.11818181818181818</v>
      </c>
      <c r="H196" s="10">
        <f>(X196+Y196)/V196</f>
        <v>3.6363636363636362E-2</v>
      </c>
      <c r="I196" s="10">
        <f>U196/M196</f>
        <v>0.2982456140350877</v>
      </c>
      <c r="J196" s="10">
        <f>(T196+W196)/M196</f>
        <v>8.771929824561403E-2</v>
      </c>
      <c r="K196" s="57">
        <f>(1-B196*0.7635+1-C196*0.7562+1-D196*0.75+1-E196*0.7248+1-F196*0.7021+1-G196*0.6285+H196*0.5884+I196*0.5276+1-J196*0.3663)/11.068</f>
        <v>0.48397467442697539</v>
      </c>
      <c r="L196" s="58">
        <f>K196/0.4898*100</f>
        <v>98.810672606569085</v>
      </c>
      <c r="M196" s="8">
        <v>285</v>
      </c>
      <c r="N196" s="8">
        <v>256</v>
      </c>
      <c r="O196" s="8">
        <v>29</v>
      </c>
      <c r="P196" s="8">
        <v>57</v>
      </c>
      <c r="Q196" s="8">
        <v>14</v>
      </c>
      <c r="R196" s="8">
        <v>0</v>
      </c>
      <c r="S196" s="8">
        <v>13</v>
      </c>
      <c r="T196" s="8">
        <v>23</v>
      </c>
      <c r="U196" s="8">
        <v>85</v>
      </c>
      <c r="V196" s="8">
        <v>110</v>
      </c>
      <c r="W196" s="8">
        <v>2</v>
      </c>
      <c r="X196" s="8">
        <v>2</v>
      </c>
      <c r="Y196" s="8">
        <v>2</v>
      </c>
      <c r="Z196" s="16"/>
    </row>
    <row r="197" spans="1:26" x14ac:dyDescent="0.2">
      <c r="A197" s="7" t="s">
        <v>143</v>
      </c>
      <c r="B197" s="10">
        <f>(P197-S197)/(N197-S197-U197+Y197)</f>
        <v>0.24079320113314448</v>
      </c>
      <c r="C197" s="10">
        <f>V197/M197</f>
        <v>0.38865546218487396</v>
      </c>
      <c r="D197" s="10">
        <f>(Q197+R197+S197)/P197</f>
        <v>0.43689320388349512</v>
      </c>
      <c r="E197" s="10">
        <f>(V197+O197)/M197</f>
        <v>0.51050420168067223</v>
      </c>
      <c r="F197" s="10">
        <f>(V197/N197)+((P197+T197+W197)/(N197+T197+W197+Y197))</f>
        <v>0.69916215073600063</v>
      </c>
      <c r="G197" s="10">
        <f>S197/V197</f>
        <v>9.7297297297297303E-2</v>
      </c>
      <c r="H197" s="10">
        <f>(X197+Y197)/V197</f>
        <v>3.2432432432432434E-2</v>
      </c>
      <c r="I197" s="10">
        <f>U197/M197</f>
        <v>0.15126050420168066</v>
      </c>
      <c r="J197" s="10">
        <f>(T197+W197)/M197</f>
        <v>6.0924369747899158E-2</v>
      </c>
      <c r="K197" s="57">
        <f>(1-B197*0.7635+1-C197*0.7562+1-D197*0.75+1-E197*0.7248+1-F197*0.7021+1-G197*0.6285+H197*0.5884+I197*0.5276+1-J197*0.3663)/11.068</f>
        <v>0.48329493796333267</v>
      </c>
      <c r="L197" s="58">
        <f>K197/0.4898*100</f>
        <v>98.671894235061799</v>
      </c>
      <c r="M197" s="8">
        <v>476</v>
      </c>
      <c r="N197" s="8">
        <v>441</v>
      </c>
      <c r="O197" s="8">
        <v>58</v>
      </c>
      <c r="P197" s="8">
        <v>103</v>
      </c>
      <c r="Q197" s="8">
        <v>26</v>
      </c>
      <c r="R197" s="8">
        <v>1</v>
      </c>
      <c r="S197" s="8">
        <v>18</v>
      </c>
      <c r="T197" s="8">
        <v>26</v>
      </c>
      <c r="U197" s="8">
        <v>72</v>
      </c>
      <c r="V197" s="8">
        <v>185</v>
      </c>
      <c r="W197" s="8">
        <v>3</v>
      </c>
      <c r="X197" s="8">
        <v>4</v>
      </c>
      <c r="Y197" s="8">
        <v>2</v>
      </c>
      <c r="Z197" s="16"/>
    </row>
    <row r="198" spans="1:26" x14ac:dyDescent="0.2">
      <c r="A198" s="7" t="s">
        <v>96</v>
      </c>
      <c r="B198" s="10">
        <f>(P198-S198)/(N198-S198-U198+Y198)</f>
        <v>0.28841607565011823</v>
      </c>
      <c r="C198" s="10">
        <f>V198/M198</f>
        <v>0.37420382165605093</v>
      </c>
      <c r="D198" s="10">
        <f>(Q198+R198+S198)/P198</f>
        <v>0.42142857142857143</v>
      </c>
      <c r="E198" s="10">
        <f>(V198+O198)/M198</f>
        <v>0.4856687898089172</v>
      </c>
      <c r="F198" s="10">
        <f>(V198/N198)+((P198+T198+W198)/(N198+T198+W198+Y198))</f>
        <v>0.72952186805040764</v>
      </c>
      <c r="G198" s="10">
        <f>S198/V198</f>
        <v>7.6595744680851063E-2</v>
      </c>
      <c r="H198" s="10">
        <f>(X198+Y198)/V198</f>
        <v>8.5106382978723406E-3</v>
      </c>
      <c r="I198" s="10">
        <f>U198/M198</f>
        <v>0.20382165605095542</v>
      </c>
      <c r="J198" s="10">
        <f>(T198+W198)/M198</f>
        <v>9.2356687898089165E-2</v>
      </c>
      <c r="K198" s="57">
        <f>(1-B198*0.7635+1-C198*0.7562+1-D198*0.75+1-E198*0.7248+1-F198*0.7021+1-G198*0.6285+H198*0.5884+I198*0.5276+1-J198*0.3663)/11.068</f>
        <v>0.48311467386336049</v>
      </c>
      <c r="L198" s="58">
        <f>K198/0.4898*100</f>
        <v>98.635090621347587</v>
      </c>
      <c r="M198" s="8">
        <v>628</v>
      </c>
      <c r="N198" s="8">
        <v>568</v>
      </c>
      <c r="O198" s="8">
        <v>70</v>
      </c>
      <c r="P198" s="8">
        <v>140</v>
      </c>
      <c r="Q198" s="8">
        <v>41</v>
      </c>
      <c r="R198" s="8">
        <v>0</v>
      </c>
      <c r="S198" s="8">
        <v>18</v>
      </c>
      <c r="T198" s="8">
        <v>50</v>
      </c>
      <c r="U198" s="8">
        <v>128</v>
      </c>
      <c r="V198" s="8">
        <v>235</v>
      </c>
      <c r="W198" s="8">
        <v>8</v>
      </c>
      <c r="X198" s="8">
        <v>1</v>
      </c>
      <c r="Y198" s="8">
        <v>1</v>
      </c>
      <c r="Z198" s="16"/>
    </row>
    <row r="199" spans="1:26" x14ac:dyDescent="0.2">
      <c r="A199" s="7" t="s">
        <v>192</v>
      </c>
      <c r="B199" s="10">
        <f>(P199-S199)/(N199-S199-U199+Y199)</f>
        <v>0.33636363636363636</v>
      </c>
      <c r="C199" s="10">
        <f>V199/M199</f>
        <v>0.3772455089820359</v>
      </c>
      <c r="D199" s="10">
        <f>(Q199+R199+S199)/P199</f>
        <v>0.34567901234567899</v>
      </c>
      <c r="E199" s="10">
        <f>(V199+O199)/M199</f>
        <v>0.49700598802395207</v>
      </c>
      <c r="F199" s="10">
        <f>(V199/N199)+((P199+T199+W199)/(N199+T199+W199+Y199))</f>
        <v>0.78605230386052305</v>
      </c>
      <c r="G199" s="10">
        <f>S199/V199</f>
        <v>5.5555555555555552E-2</v>
      </c>
      <c r="H199" s="10">
        <f>(X199+Y199)/V199</f>
        <v>4.7619047619047616E-2</v>
      </c>
      <c r="I199" s="10">
        <f>U199/M199</f>
        <v>0.20059880239520958</v>
      </c>
      <c r="J199" s="10">
        <f>(T199+W199)/M199</f>
        <v>0.10778443113772455</v>
      </c>
      <c r="K199" s="57">
        <f>(1-B199*0.7635+1-C199*0.7562+1-D199*0.75+1-E199*0.7248+1-F199*0.7021+1-G199*0.6285+H199*0.5884+I199*0.5276+1-J199*0.3663)/11.068</f>
        <v>0.4830135218463138</v>
      </c>
      <c r="L199" s="58">
        <f>K199/0.4898*100</f>
        <v>98.614438923298039</v>
      </c>
      <c r="M199" s="8">
        <v>334</v>
      </c>
      <c r="N199" s="8">
        <v>292</v>
      </c>
      <c r="O199" s="8">
        <v>40</v>
      </c>
      <c r="P199" s="8">
        <v>81</v>
      </c>
      <c r="Q199" s="8">
        <v>18</v>
      </c>
      <c r="R199" s="8">
        <v>3</v>
      </c>
      <c r="S199" s="8">
        <v>7</v>
      </c>
      <c r="T199" s="8">
        <v>32</v>
      </c>
      <c r="U199" s="8">
        <v>67</v>
      </c>
      <c r="V199" s="8">
        <v>126</v>
      </c>
      <c r="W199" s="8">
        <v>4</v>
      </c>
      <c r="X199" s="8">
        <v>4</v>
      </c>
      <c r="Y199" s="8">
        <v>2</v>
      </c>
      <c r="Z199" s="16"/>
    </row>
    <row r="200" spans="1:26" x14ac:dyDescent="0.2">
      <c r="A200" s="7" t="s">
        <v>243</v>
      </c>
      <c r="B200" s="10">
        <f>(P200-S200)/(N200-S200-U200+Y200)</f>
        <v>0.29949238578680204</v>
      </c>
      <c r="C200" s="10">
        <f>V200/M200</f>
        <v>0.38928571428571429</v>
      </c>
      <c r="D200" s="10">
        <f>(Q200+R200+S200)/P200</f>
        <v>0.34328358208955223</v>
      </c>
      <c r="E200" s="10">
        <f>(V200+O200)/M200</f>
        <v>0.5178571428571429</v>
      </c>
      <c r="F200" s="10">
        <f>(V200/N200)+((P200+T200+W200)/(N200+T200+W200+Y200))</f>
        <v>0.76750010795871659</v>
      </c>
      <c r="G200" s="10">
        <f>S200/V200</f>
        <v>7.3394495412844041E-2</v>
      </c>
      <c r="H200" s="10">
        <f>(X200+Y200)/V200</f>
        <v>4.5871559633027525E-2</v>
      </c>
      <c r="I200" s="10">
        <f>U200/M200</f>
        <v>0.17499999999999999</v>
      </c>
      <c r="J200" s="10">
        <f>(T200+W200)/M200</f>
        <v>8.9285714285714288E-2</v>
      </c>
      <c r="K200" s="57">
        <f>(1-B200*0.7635+1-C200*0.7562+1-D200*0.75+1-E200*0.7248+1-F200*0.7021+1-G200*0.6285+H200*0.5884+I200*0.5276+1-J200*0.3663)/11.068</f>
        <v>0.48299416018967534</v>
      </c>
      <c r="L200" s="58">
        <f>K200/0.4898*100</f>
        <v>98.610485951342454</v>
      </c>
      <c r="M200" s="8">
        <v>280</v>
      </c>
      <c r="N200" s="8">
        <v>249</v>
      </c>
      <c r="O200" s="8">
        <v>36</v>
      </c>
      <c r="P200" s="8">
        <v>67</v>
      </c>
      <c r="Q200" s="8">
        <v>12</v>
      </c>
      <c r="R200" s="8">
        <v>3</v>
      </c>
      <c r="S200" s="8">
        <v>8</v>
      </c>
      <c r="T200" s="8">
        <v>21</v>
      </c>
      <c r="U200" s="8">
        <v>49</v>
      </c>
      <c r="V200" s="8">
        <v>109</v>
      </c>
      <c r="W200" s="8">
        <v>4</v>
      </c>
      <c r="X200" s="8">
        <v>0</v>
      </c>
      <c r="Y200" s="8">
        <v>5</v>
      </c>
      <c r="Z200" s="16"/>
    </row>
    <row r="201" spans="1:26" x14ac:dyDescent="0.2">
      <c r="A201" s="7" t="s">
        <v>107</v>
      </c>
      <c r="B201" s="10">
        <f>(P201-S201)/(N201-S201-U201+Y201)</f>
        <v>0.28865979381443296</v>
      </c>
      <c r="C201" s="10">
        <f>V201/M201</f>
        <v>0.38636363636363635</v>
      </c>
      <c r="D201" s="10">
        <f>(Q201+R201+S201)/P201</f>
        <v>0.38931297709923662</v>
      </c>
      <c r="E201" s="10">
        <f>(V201+O201)/M201</f>
        <v>0.5174825174825175</v>
      </c>
      <c r="F201" s="10">
        <f>(V201/N201)+((P201+T201+W201)/(N201+T201+W201+Y201))</f>
        <v>0.74873973985741249</v>
      </c>
      <c r="G201" s="10">
        <f>S201/V201</f>
        <v>8.5972850678733032E-2</v>
      </c>
      <c r="H201" s="10">
        <f>(X201+Y201)/V201</f>
        <v>5.4298642533936653E-2</v>
      </c>
      <c r="I201" s="10">
        <f>U201/M201</f>
        <v>0.19405594405594406</v>
      </c>
      <c r="J201" s="10">
        <f>(T201+W201)/M201</f>
        <v>8.3916083916083919E-2</v>
      </c>
      <c r="K201" s="57">
        <f>(1-B201*0.7635+1-C201*0.7562+1-D201*0.75+1-E201*0.7248+1-F201*0.7021+1-G201*0.6285+H201*0.5884+I201*0.5276+1-J201*0.3663)/11.068</f>
        <v>0.48285640331728347</v>
      </c>
      <c r="L201" s="58">
        <f>K201/0.4898*100</f>
        <v>98.582360824271831</v>
      </c>
      <c r="M201" s="8">
        <v>572</v>
      </c>
      <c r="N201" s="8">
        <v>511</v>
      </c>
      <c r="O201" s="8">
        <v>75</v>
      </c>
      <c r="P201" s="8">
        <v>131</v>
      </c>
      <c r="Q201" s="8">
        <v>31</v>
      </c>
      <c r="R201" s="8">
        <v>1</v>
      </c>
      <c r="S201" s="8">
        <v>19</v>
      </c>
      <c r="T201" s="8">
        <v>47</v>
      </c>
      <c r="U201" s="8">
        <v>111</v>
      </c>
      <c r="V201" s="8">
        <v>221</v>
      </c>
      <c r="W201" s="8">
        <v>1</v>
      </c>
      <c r="X201" s="8">
        <v>5</v>
      </c>
      <c r="Y201" s="8">
        <v>7</v>
      </c>
      <c r="Z201" s="16"/>
    </row>
    <row r="202" spans="1:26" x14ac:dyDescent="0.2">
      <c r="A202" s="7" t="s">
        <v>64</v>
      </c>
      <c r="B202" s="10">
        <f>(P202-S202)/(N202-S202-U202+Y202)</f>
        <v>0.28384279475982532</v>
      </c>
      <c r="C202" s="10">
        <f>V202/M202</f>
        <v>0.39265536723163841</v>
      </c>
      <c r="D202" s="10">
        <f>(Q202+R202+S202)/P202</f>
        <v>0.4050632911392405</v>
      </c>
      <c r="E202" s="10">
        <f>(V202+O202)/M202</f>
        <v>0.51836158192090398</v>
      </c>
      <c r="F202" s="10">
        <f>(V202/N202)+((P202+T202+W202)/(N202+T202+W202+Y202))</f>
        <v>0.73171697179614048</v>
      </c>
      <c r="G202" s="10">
        <f>S202/V202</f>
        <v>0.10071942446043165</v>
      </c>
      <c r="H202" s="10">
        <f>(X202+Y202)/V202</f>
        <v>3.237410071942446E-2</v>
      </c>
      <c r="I202" s="10">
        <f>U202/M202</f>
        <v>0.23305084745762711</v>
      </c>
      <c r="J202" s="10">
        <f>(T202+W202)/M202</f>
        <v>7.6271186440677971E-2</v>
      </c>
      <c r="K202" s="57">
        <f>(1-B202*0.7635+1-C202*0.7562+1-D202*0.75+1-E202*0.7248+1-F202*0.7021+1-G202*0.6285+H202*0.5884+I202*0.5276+1-J202*0.3663)/11.068</f>
        <v>0.48282271980365821</v>
      </c>
      <c r="L202" s="58">
        <f>K202/0.4898*100</f>
        <v>98.575483830881623</v>
      </c>
      <c r="M202" s="8">
        <v>708</v>
      </c>
      <c r="N202" s="8">
        <v>645</v>
      </c>
      <c r="O202" s="8">
        <v>89</v>
      </c>
      <c r="P202" s="8">
        <v>158</v>
      </c>
      <c r="Q202" s="8">
        <v>36</v>
      </c>
      <c r="R202" s="8">
        <v>0</v>
      </c>
      <c r="S202" s="8">
        <v>28</v>
      </c>
      <c r="T202" s="8">
        <v>49</v>
      </c>
      <c r="U202" s="8">
        <v>165</v>
      </c>
      <c r="V202" s="8">
        <v>278</v>
      </c>
      <c r="W202" s="8">
        <v>5</v>
      </c>
      <c r="X202" s="8">
        <v>3</v>
      </c>
      <c r="Y202" s="8">
        <v>6</v>
      </c>
      <c r="Z202" s="16"/>
    </row>
    <row r="203" spans="1:26" x14ac:dyDescent="0.2">
      <c r="A203" s="7" t="s">
        <v>268</v>
      </c>
      <c r="B203" s="10">
        <f>(P203-S203)/(N203-S203-U203+Y203)</f>
        <v>0.32978723404255317</v>
      </c>
      <c r="C203" s="10">
        <f>V203/M203</f>
        <v>0.38403041825095058</v>
      </c>
      <c r="D203" s="10">
        <f>(Q203+R203+S203)/P203</f>
        <v>0.31343283582089554</v>
      </c>
      <c r="E203" s="10">
        <f>(V203+O203)/M203</f>
        <v>0.50190114068441061</v>
      </c>
      <c r="F203" s="10">
        <f>(V203/N203)+((P203+T203+W203)/(N203+T203+W203+Y203))</f>
        <v>0.78658576368500033</v>
      </c>
      <c r="G203" s="10">
        <f>S203/V203</f>
        <v>4.9504950495049507E-2</v>
      </c>
      <c r="H203" s="10">
        <f>(X203+Y203)/V203</f>
        <v>2.9702970297029702E-2</v>
      </c>
      <c r="I203" s="10">
        <f>U203/M203</f>
        <v>0.1634980988593156</v>
      </c>
      <c r="J203" s="10">
        <f>(T203+W203)/M203</f>
        <v>9.8859315589353611E-2</v>
      </c>
      <c r="K203" s="57">
        <f>(1-B203*0.7635+1-C203*0.7562+1-D203*0.75+1-E203*0.7248+1-F203*0.7021+1-G203*0.6285+H203*0.5884+I203*0.5276+1-J203*0.3663)/11.068</f>
        <v>0.48275225896319113</v>
      </c>
      <c r="L203" s="58">
        <f>K203/0.4898*100</f>
        <v>98.561098195833225</v>
      </c>
      <c r="M203" s="8">
        <v>263</v>
      </c>
      <c r="N203" s="8">
        <v>234</v>
      </c>
      <c r="O203" s="8">
        <v>31</v>
      </c>
      <c r="P203" s="8">
        <v>67</v>
      </c>
      <c r="Q203" s="8">
        <v>13</v>
      </c>
      <c r="R203" s="8">
        <v>3</v>
      </c>
      <c r="S203" s="8">
        <v>5</v>
      </c>
      <c r="T203" s="8">
        <v>22</v>
      </c>
      <c r="U203" s="8">
        <v>43</v>
      </c>
      <c r="V203" s="8">
        <v>101</v>
      </c>
      <c r="W203" s="8">
        <v>4</v>
      </c>
      <c r="X203" s="8">
        <v>1</v>
      </c>
      <c r="Y203" s="8">
        <v>2</v>
      </c>
      <c r="Z203" s="16"/>
    </row>
    <row r="204" spans="1:26" x14ac:dyDescent="0.2">
      <c r="A204" s="7" t="s">
        <v>62</v>
      </c>
      <c r="B204" s="10">
        <f>(P204-S204)/(N204-S204-U204+Y204)</f>
        <v>0.29306487695749439</v>
      </c>
      <c r="C204" s="10">
        <f>V204/M204</f>
        <v>0.36849507735583686</v>
      </c>
      <c r="D204" s="10">
        <f>(Q204+R204+S204)/P204</f>
        <v>0.4370860927152318</v>
      </c>
      <c r="E204" s="10">
        <f>(V204+O204)/M204</f>
        <v>0.49367088607594939</v>
      </c>
      <c r="F204" s="10">
        <f>(V204/N204)+((P204+T204+W204)/(N204+T204+W204+Y204))</f>
        <v>0.74310381895332389</v>
      </c>
      <c r="G204" s="10">
        <f>S204/V204</f>
        <v>7.6335877862595422E-2</v>
      </c>
      <c r="H204" s="10">
        <f>(X204+Y204)/V204</f>
        <v>3.0534351145038167E-2</v>
      </c>
      <c r="I204" s="10">
        <f>U204/M204</f>
        <v>0.22784810126582278</v>
      </c>
      <c r="J204" s="10">
        <f>(T204+W204)/M204</f>
        <v>0.10970464135021098</v>
      </c>
      <c r="K204" s="59">
        <f>(1-B204*0.7635+1-C204*0.7562+1-D204*0.75+1-E204*0.7248+1-F204*0.7021+1-G204*0.6285+H204*0.5884+I204*0.5276+1-J204*0.3663)/11.068</f>
        <v>0.48249419325744791</v>
      </c>
      <c r="L204" s="60">
        <f>K204/0.4898*100</f>
        <v>98.508410219977122</v>
      </c>
      <c r="M204" s="8">
        <v>711</v>
      </c>
      <c r="N204" s="8">
        <v>625</v>
      </c>
      <c r="O204" s="8">
        <v>89</v>
      </c>
      <c r="P204" s="8">
        <v>151</v>
      </c>
      <c r="Q204" s="8">
        <v>41</v>
      </c>
      <c r="R204" s="8">
        <v>5</v>
      </c>
      <c r="S204" s="8">
        <v>20</v>
      </c>
      <c r="T204" s="8">
        <v>70</v>
      </c>
      <c r="U204" s="8">
        <v>162</v>
      </c>
      <c r="V204" s="8">
        <v>262</v>
      </c>
      <c r="W204" s="8">
        <v>8</v>
      </c>
      <c r="X204" s="8">
        <v>4</v>
      </c>
      <c r="Y204" s="8">
        <v>4</v>
      </c>
      <c r="Z204" s="16"/>
    </row>
    <row r="205" spans="1:26" x14ac:dyDescent="0.2">
      <c r="A205" s="7" t="s">
        <v>248</v>
      </c>
      <c r="B205" s="10">
        <f>(P205-S205)/(N205-S205-U205+Y205)</f>
        <v>0.29651162790697677</v>
      </c>
      <c r="C205" s="10">
        <f>V205/M205</f>
        <v>0.40579710144927539</v>
      </c>
      <c r="D205" s="10">
        <f>(Q205+R205+S205)/P205</f>
        <v>0.38095238095238093</v>
      </c>
      <c r="E205" s="10">
        <f>(V205+O205)/M205</f>
        <v>0.49275362318840582</v>
      </c>
      <c r="F205" s="10">
        <f>(V205/N205)+((P205+T205+W205)/(N205+T205+W205+Y205))</f>
        <v>0.75065876152832667</v>
      </c>
      <c r="G205" s="10">
        <f>S205/V205</f>
        <v>0.10714285714285714</v>
      </c>
      <c r="H205" s="10">
        <f>(X205+Y205)/V205</f>
        <v>8.9285714285714281E-3</v>
      </c>
      <c r="I205" s="10">
        <f>U205/M205</f>
        <v>0.25362318840579712</v>
      </c>
      <c r="J205" s="10">
        <f>(T205+W205)/M205</f>
        <v>7.9710144927536225E-2</v>
      </c>
      <c r="K205" s="59">
        <f>(1-B205*0.7635+1-C205*0.7562+1-D205*0.75+1-E205*0.7248+1-F205*0.7021+1-G205*0.6285+H205*0.5884+I205*0.5276+1-J205*0.3663)/11.068</f>
        <v>0.48241579594660544</v>
      </c>
      <c r="L205" s="60">
        <f>K205/0.4898*100</f>
        <v>98.492404235729978</v>
      </c>
      <c r="M205" s="8">
        <v>276</v>
      </c>
      <c r="N205" s="8">
        <v>253</v>
      </c>
      <c r="O205" s="8">
        <v>24</v>
      </c>
      <c r="P205" s="8">
        <v>63</v>
      </c>
      <c r="Q205" s="8">
        <v>11</v>
      </c>
      <c r="R205" s="8">
        <v>1</v>
      </c>
      <c r="S205" s="8">
        <v>12</v>
      </c>
      <c r="T205" s="8">
        <v>19</v>
      </c>
      <c r="U205" s="8">
        <v>70</v>
      </c>
      <c r="V205" s="8">
        <v>112</v>
      </c>
      <c r="W205" s="8">
        <v>3</v>
      </c>
      <c r="X205" s="8">
        <v>0</v>
      </c>
      <c r="Y205" s="8">
        <v>1</v>
      </c>
      <c r="Z205" s="16"/>
    </row>
    <row r="206" spans="1:26" x14ac:dyDescent="0.2">
      <c r="A206" s="7" t="s">
        <v>101</v>
      </c>
      <c r="B206" s="10">
        <f>(P206-S206)/(N206-S206-U206+Y206)</f>
        <v>0.31713554987212278</v>
      </c>
      <c r="C206" s="10">
        <f>V206/M206</f>
        <v>0.38461538461538464</v>
      </c>
      <c r="D206" s="10">
        <f>(Q206+R206+S206)/P206</f>
        <v>0.37062937062937062</v>
      </c>
      <c r="E206" s="10">
        <f>(V206+O206)/M206</f>
        <v>0.50572831423895259</v>
      </c>
      <c r="F206" s="10">
        <f>(V206/N206)+((P206+T206+W206)/(N206+T206+W206+Y206))</f>
        <v>0.76746363331401912</v>
      </c>
      <c r="G206" s="10">
        <f>S206/V206</f>
        <v>8.085106382978724E-2</v>
      </c>
      <c r="H206" s="10">
        <f>(X206+Y206)/V206</f>
        <v>3.8297872340425532E-2</v>
      </c>
      <c r="I206" s="10">
        <f>U206/M206</f>
        <v>0.22258592471358429</v>
      </c>
      <c r="J206" s="10">
        <f>(T206+W206)/M206</f>
        <v>9.6563011456628475E-2</v>
      </c>
      <c r="K206" s="59">
        <f>(1-B206*0.7635+1-C206*0.7562+1-D206*0.75+1-E206*0.7248+1-F206*0.7021+1-G206*0.6285+H206*0.5884+I206*0.5276+1-J206*0.3663)/11.068</f>
        <v>0.48224120021636213</v>
      </c>
      <c r="L206" s="60">
        <f>K206/0.4898*100</f>
        <v>98.456757904524721</v>
      </c>
      <c r="M206" s="8">
        <v>611</v>
      </c>
      <c r="N206" s="8">
        <v>542</v>
      </c>
      <c r="O206" s="8">
        <v>74</v>
      </c>
      <c r="P206" s="8">
        <v>143</v>
      </c>
      <c r="Q206" s="8">
        <v>33</v>
      </c>
      <c r="R206" s="8">
        <v>1</v>
      </c>
      <c r="S206" s="8">
        <v>19</v>
      </c>
      <c r="T206" s="8">
        <v>55</v>
      </c>
      <c r="U206" s="8">
        <v>136</v>
      </c>
      <c r="V206" s="8">
        <v>235</v>
      </c>
      <c r="W206" s="8">
        <v>4</v>
      </c>
      <c r="X206" s="8">
        <v>5</v>
      </c>
      <c r="Y206" s="8">
        <v>4</v>
      </c>
      <c r="Z206" s="16"/>
    </row>
    <row r="207" spans="1:26" x14ac:dyDescent="0.2">
      <c r="A207" s="7" t="s">
        <v>253</v>
      </c>
      <c r="B207" s="10">
        <f>(P207-S207)/(N207-S207-U207+Y207)</f>
        <v>0.31690140845070425</v>
      </c>
      <c r="C207" s="10">
        <f>V207/M207</f>
        <v>0.39338235294117646</v>
      </c>
      <c r="D207" s="10">
        <f>(Q207+R207+S207)/P207</f>
        <v>0.48214285714285715</v>
      </c>
      <c r="E207" s="10">
        <f>(V207+O207)/M207</f>
        <v>0.4889705882352941</v>
      </c>
      <c r="F207" s="10">
        <f>(V207/N207)+((P207+T207+W207)/(N207+T207+W207+Y207))</f>
        <v>0.72189278937381407</v>
      </c>
      <c r="G207" s="10">
        <f>S207/V207</f>
        <v>0.10280373831775701</v>
      </c>
      <c r="H207" s="10">
        <f>(X207+Y207)/V207</f>
        <v>9.3457943925233638E-3</v>
      </c>
      <c r="I207" s="10">
        <f>U207/M207</f>
        <v>0.35294117647058826</v>
      </c>
      <c r="J207" s="10">
        <f>(T207+W207)/M207</f>
        <v>8.455882352941177E-2</v>
      </c>
      <c r="K207" s="59">
        <f>(1-B207*0.7635+1-C207*0.7562+1-D207*0.75+1-E207*0.7248+1-F207*0.7021+1-G207*0.6285+H207*0.5884+I207*0.5276+1-J207*0.3663)/11.068</f>
        <v>0.4819155105040876</v>
      </c>
      <c r="L207" s="60">
        <f>K207/0.4898*100</f>
        <v>98.39026347572225</v>
      </c>
      <c r="M207" s="8">
        <v>272</v>
      </c>
      <c r="N207" s="8">
        <v>248</v>
      </c>
      <c r="O207" s="8">
        <v>26</v>
      </c>
      <c r="P207" s="8">
        <v>56</v>
      </c>
      <c r="Q207" s="8">
        <v>14</v>
      </c>
      <c r="R207" s="8">
        <v>2</v>
      </c>
      <c r="S207" s="8">
        <v>11</v>
      </c>
      <c r="T207" s="8">
        <v>20</v>
      </c>
      <c r="U207" s="8">
        <v>96</v>
      </c>
      <c r="V207" s="8">
        <v>107</v>
      </c>
      <c r="W207" s="8">
        <v>3</v>
      </c>
      <c r="X207" s="8">
        <v>0</v>
      </c>
      <c r="Y207" s="8">
        <v>1</v>
      </c>
      <c r="Z207" s="16"/>
    </row>
    <row r="208" spans="1:26" x14ac:dyDescent="0.2">
      <c r="A208" s="7" t="s">
        <v>293</v>
      </c>
      <c r="B208" s="10">
        <f>(P208-S208)/(N208-S208-U208+Y208)</f>
        <v>0.28235294117647058</v>
      </c>
      <c r="C208" s="10">
        <f>V208/M208</f>
        <v>0.38461538461538464</v>
      </c>
      <c r="D208" s="10">
        <f>(Q208+R208+S208)/P208</f>
        <v>0.4107142857142857</v>
      </c>
      <c r="E208" s="10">
        <f>(V208+O208)/M208</f>
        <v>0.49797570850202427</v>
      </c>
      <c r="F208" s="10">
        <f>(V208/N208)+((P208+T208+W208)/(N208+T208+W208+Y208))</f>
        <v>0.74500109865963526</v>
      </c>
      <c r="G208" s="10">
        <f>S208/V208</f>
        <v>8.4210526315789472E-2</v>
      </c>
      <c r="H208" s="10">
        <f>(X208+Y208)/V208</f>
        <v>3.1578947368421054E-2</v>
      </c>
      <c r="I208" s="10">
        <f>U208/M208</f>
        <v>0.18623481781376519</v>
      </c>
      <c r="J208" s="10">
        <f>(T208+W208)/M208</f>
        <v>8.9068825910931168E-2</v>
      </c>
      <c r="K208" s="59">
        <f>(1-B208*0.7635+1-C208*0.7562+1-D208*0.75+1-E208*0.7248+1-F208*0.7021+1-G208*0.6285+H208*0.5884+I208*0.5276+1-J208*0.3663)/11.068</f>
        <v>0.48182416987515114</v>
      </c>
      <c r="L208" s="60">
        <f>K208/0.4898*100</f>
        <v>98.371614919385692</v>
      </c>
      <c r="M208" s="8">
        <v>247</v>
      </c>
      <c r="N208" s="8">
        <v>222</v>
      </c>
      <c r="O208" s="8">
        <v>28</v>
      </c>
      <c r="P208" s="8">
        <v>56</v>
      </c>
      <c r="Q208" s="8">
        <v>15</v>
      </c>
      <c r="R208" s="8">
        <v>0</v>
      </c>
      <c r="S208" s="8">
        <v>8</v>
      </c>
      <c r="T208" s="8">
        <v>18</v>
      </c>
      <c r="U208" s="8">
        <v>46</v>
      </c>
      <c r="V208" s="8">
        <v>95</v>
      </c>
      <c r="W208" s="8">
        <v>4</v>
      </c>
      <c r="X208" s="8">
        <v>1</v>
      </c>
      <c r="Y208" s="8">
        <v>2</v>
      </c>
      <c r="Z208" s="16"/>
    </row>
    <row r="209" spans="1:26" x14ac:dyDescent="0.2">
      <c r="A209" s="7" t="s">
        <v>113</v>
      </c>
      <c r="B209" s="10">
        <f>(P209-S209)/(N209-S209-U209+Y209)</f>
        <v>0.31318681318681318</v>
      </c>
      <c r="C209" s="10">
        <f>V209/M209</f>
        <v>0.39416058394160586</v>
      </c>
      <c r="D209" s="10">
        <f>(Q209+R209+S209)/P209</f>
        <v>0.4</v>
      </c>
      <c r="E209" s="10">
        <f>(V209+O209)/M209</f>
        <v>0.52007299270072993</v>
      </c>
      <c r="F209" s="10">
        <f>(V209/N209)+((P209+T209+W209)/(N209+T209+W209+Y209))</f>
        <v>0.74594123790859801</v>
      </c>
      <c r="G209" s="10">
        <f>S209/V209</f>
        <v>7.407407407407407E-2</v>
      </c>
      <c r="H209" s="10">
        <f>(X209+Y209)/V209</f>
        <v>4.1666666666666664E-2</v>
      </c>
      <c r="I209" s="10">
        <f>U209/M209</f>
        <v>0.22445255474452555</v>
      </c>
      <c r="J209" s="10">
        <f>(T209+W209)/M209</f>
        <v>7.2992700729927001E-2</v>
      </c>
      <c r="K209" s="59">
        <f>(1-B209*0.7635+1-C209*0.7562+1-D209*0.75+1-E209*0.7248+1-F209*0.7021+1-G209*0.6285+H209*0.5884+I209*0.5276+1-J209*0.3663)/11.068</f>
        <v>0.48173007219254255</v>
      </c>
      <c r="L209" s="60">
        <f>K209/0.4898*100</f>
        <v>98.352403469281853</v>
      </c>
      <c r="M209" s="8">
        <v>548</v>
      </c>
      <c r="N209" s="8">
        <v>499</v>
      </c>
      <c r="O209" s="8">
        <v>69</v>
      </c>
      <c r="P209" s="8">
        <v>130</v>
      </c>
      <c r="Q209" s="8">
        <v>34</v>
      </c>
      <c r="R209" s="8">
        <v>2</v>
      </c>
      <c r="S209" s="8">
        <v>16</v>
      </c>
      <c r="T209" s="8">
        <v>37</v>
      </c>
      <c r="U209" s="8">
        <v>123</v>
      </c>
      <c r="V209" s="8">
        <v>216</v>
      </c>
      <c r="W209" s="8">
        <v>3</v>
      </c>
      <c r="X209" s="8">
        <v>5</v>
      </c>
      <c r="Y209" s="8">
        <v>4</v>
      </c>
      <c r="Z209" s="16"/>
    </row>
    <row r="210" spans="1:26" x14ac:dyDescent="0.2">
      <c r="A210" s="7" t="s">
        <v>102</v>
      </c>
      <c r="B210" s="10">
        <f>(P210-S210)/(N210-S210-U210+Y210)</f>
        <v>0.32506203473945411</v>
      </c>
      <c r="C210" s="10">
        <f>V210/M210</f>
        <v>0.39244663382594419</v>
      </c>
      <c r="D210" s="10">
        <f>(Q210+R210+S210)/P210</f>
        <v>0.31333333333333335</v>
      </c>
      <c r="E210" s="10">
        <f>(V210+O210)/M210</f>
        <v>0.52873563218390807</v>
      </c>
      <c r="F210" s="10">
        <f>(V210/N210)+((P210+T210+W210)/(N210+T210+W210+Y210))</f>
        <v>0.78595940959409594</v>
      </c>
      <c r="G210" s="10">
        <f>S210/V210</f>
        <v>7.9497907949790794E-2</v>
      </c>
      <c r="H210" s="10">
        <f>(X210+Y210)/V210</f>
        <v>4.1841004184100417E-2</v>
      </c>
      <c r="I210" s="10">
        <f>U210/M210</f>
        <v>0.19868637110016421</v>
      </c>
      <c r="J210" s="10">
        <f>(T210+W210)/M210</f>
        <v>9.3596059113300489E-2</v>
      </c>
      <c r="K210" s="59">
        <f>(1-B210*0.7635+1-C210*0.7562+1-D210*0.75+1-E210*0.7248+1-F210*0.7021+1-G210*0.6285+H210*0.5884+I210*0.5276+1-J210*0.3663)/11.068</f>
        <v>0.4815860868222861</v>
      </c>
      <c r="L210" s="60">
        <f>K210/0.4898*100</f>
        <v>98.323006701160892</v>
      </c>
      <c r="M210" s="8">
        <v>609</v>
      </c>
      <c r="N210" s="8">
        <v>542</v>
      </c>
      <c r="O210" s="8">
        <v>83</v>
      </c>
      <c r="P210" s="8">
        <v>150</v>
      </c>
      <c r="Q210" s="8">
        <v>24</v>
      </c>
      <c r="R210" s="8">
        <v>4</v>
      </c>
      <c r="S210" s="8">
        <v>19</v>
      </c>
      <c r="T210" s="8">
        <v>54</v>
      </c>
      <c r="U210" s="8">
        <v>121</v>
      </c>
      <c r="V210" s="8">
        <v>239</v>
      </c>
      <c r="W210" s="8">
        <v>3</v>
      </c>
      <c r="X210" s="8">
        <v>9</v>
      </c>
      <c r="Y210" s="8">
        <v>1</v>
      </c>
      <c r="Z210" s="16"/>
    </row>
    <row r="211" spans="1:26" x14ac:dyDescent="0.2">
      <c r="A211" s="7" t="s">
        <v>134</v>
      </c>
      <c r="B211" s="10">
        <f>(P211-S211)/(N211-S211-U211+Y211)</f>
        <v>0.33633633633633636</v>
      </c>
      <c r="C211" s="10">
        <f>V211/M211</f>
        <v>0.39087301587301587</v>
      </c>
      <c r="D211" s="10">
        <f>(Q211+R211+S211)/P211</f>
        <v>0.29921259842519687</v>
      </c>
      <c r="E211" s="10">
        <f>(V211+O211)/M211</f>
        <v>0.51190476190476186</v>
      </c>
      <c r="F211" s="10">
        <f>(V211/N211)+((P211+T211+W211)/(N211+T211+W211+Y211))</f>
        <v>0.79970403587443939</v>
      </c>
      <c r="G211" s="10">
        <f>S211/V211</f>
        <v>7.6142131979695438E-2</v>
      </c>
      <c r="H211" s="10">
        <f>(X211+Y211)/V211</f>
        <v>3.0456852791878174E-2</v>
      </c>
      <c r="I211" s="10">
        <f>U211/M211</f>
        <v>0.1984126984126984</v>
      </c>
      <c r="J211" s="10">
        <f>(T211+W211)/M211</f>
        <v>0.10317460317460317</v>
      </c>
      <c r="K211" s="59">
        <f>(1-B211*0.7635+1-C211*0.7562+1-D211*0.75+1-E211*0.7248+1-F211*0.7021+1-G211*0.6285+H211*0.5884+I211*0.5276+1-J211*0.3663)/11.068</f>
        <v>0.48135832793118039</v>
      </c>
      <c r="L211" s="60">
        <f>K211/0.4898*100</f>
        <v>98.276506315063372</v>
      </c>
      <c r="M211" s="8">
        <v>504</v>
      </c>
      <c r="N211" s="8">
        <v>446</v>
      </c>
      <c r="O211" s="8">
        <v>61</v>
      </c>
      <c r="P211" s="8">
        <v>127</v>
      </c>
      <c r="Q211" s="8">
        <v>21</v>
      </c>
      <c r="R211" s="8">
        <v>2</v>
      </c>
      <c r="S211" s="8">
        <v>15</v>
      </c>
      <c r="T211" s="8">
        <v>46</v>
      </c>
      <c r="U211" s="8">
        <v>100</v>
      </c>
      <c r="V211" s="8">
        <v>197</v>
      </c>
      <c r="W211" s="8">
        <v>6</v>
      </c>
      <c r="X211" s="8">
        <v>4</v>
      </c>
      <c r="Y211" s="8">
        <v>2</v>
      </c>
      <c r="Z211" s="16"/>
    </row>
    <row r="212" spans="1:26" x14ac:dyDescent="0.2">
      <c r="A212" s="7" t="s">
        <v>41</v>
      </c>
      <c r="B212" s="10">
        <f>(P212-S212)/(N212-S212-U212+Y212)</f>
        <v>0.29908256880733947</v>
      </c>
      <c r="C212" s="10">
        <f>V212/M212</f>
        <v>0.40206185567010311</v>
      </c>
      <c r="D212" s="10">
        <f>(Q212+R212+S212)/P212</f>
        <v>0.35978835978835977</v>
      </c>
      <c r="E212" s="10">
        <f>(V212+O212)/M212</f>
        <v>0.51159793814432986</v>
      </c>
      <c r="F212" s="10">
        <f>(V212/N212)+((P212+T212+W212)/(N212+T212+W212+Y212))</f>
        <v>0.75337394564198679</v>
      </c>
      <c r="G212" s="10">
        <f>S212/V212</f>
        <v>8.3333333333333329E-2</v>
      </c>
      <c r="H212" s="10">
        <f>(X212+Y212)/V212</f>
        <v>1.282051282051282E-2</v>
      </c>
      <c r="I212" s="10">
        <f>U212/M212</f>
        <v>0.19072164948453607</v>
      </c>
      <c r="J212" s="10">
        <f>(T212+W212)/M212</f>
        <v>7.3453608247422683E-2</v>
      </c>
      <c r="K212" s="59">
        <f>(1-B212*0.7635+1-C212*0.7562+1-D212*0.75+1-E212*0.7248+1-F212*0.7021+1-G212*0.6285+H212*0.5884+I212*0.5276+1-J212*0.3663)/11.068</f>
        <v>0.48128905458302734</v>
      </c>
      <c r="L212" s="60">
        <f>K212/0.4898*100</f>
        <v>98.262363124342045</v>
      </c>
      <c r="M212" s="8">
        <v>776</v>
      </c>
      <c r="N212" s="8">
        <v>715</v>
      </c>
      <c r="O212" s="8">
        <v>85</v>
      </c>
      <c r="P212" s="8">
        <v>189</v>
      </c>
      <c r="Q212" s="8">
        <v>39</v>
      </c>
      <c r="R212" s="8">
        <v>3</v>
      </c>
      <c r="S212" s="8">
        <v>26</v>
      </c>
      <c r="T212" s="8">
        <v>50</v>
      </c>
      <c r="U212" s="8">
        <v>148</v>
      </c>
      <c r="V212" s="8">
        <v>312</v>
      </c>
      <c r="W212" s="8">
        <v>7</v>
      </c>
      <c r="X212" s="8">
        <v>0</v>
      </c>
      <c r="Y212" s="8">
        <v>4</v>
      </c>
      <c r="Z212" s="16"/>
    </row>
    <row r="213" spans="1:26" x14ac:dyDescent="0.2">
      <c r="A213" s="7" t="s">
        <v>78</v>
      </c>
      <c r="B213" s="10">
        <f>(P213-S213)/(N213-S213-U213+Y213)</f>
        <v>0.30501089324618735</v>
      </c>
      <c r="C213" s="10">
        <f>V213/M213</f>
        <v>0.40751879699248122</v>
      </c>
      <c r="D213" s="10">
        <f>(Q213+R213+S213)/P213</f>
        <v>0.33742331288343558</v>
      </c>
      <c r="E213" s="10">
        <f>(V213+O213)/M213</f>
        <v>0.53533834586466167</v>
      </c>
      <c r="F213" s="10">
        <f>(V213/N213)+((P213+T213+W213)/(N213+T213+W213+Y213))</f>
        <v>0.76689168916891692</v>
      </c>
      <c r="G213" s="10">
        <f>S213/V213</f>
        <v>8.4870848708487087E-2</v>
      </c>
      <c r="H213" s="10">
        <f>(X213+Y213)/V213</f>
        <v>4.0590405904059039E-2</v>
      </c>
      <c r="I213" s="10">
        <f>U213/M213</f>
        <v>0.19548872180451127</v>
      </c>
      <c r="J213" s="10">
        <f>(T213+W213)/M213</f>
        <v>7.2180451127819553E-2</v>
      </c>
      <c r="K213" s="59">
        <f>(1-B213*0.7635+1-C213*0.7562+1-D213*0.75+1-E213*0.7248+1-F213*0.7021+1-G213*0.6285+H213*0.5884+I213*0.5276+1-J213*0.3663)/11.068</f>
        <v>0.48126900187989213</v>
      </c>
      <c r="L213" s="60">
        <f>K213/0.4898*100</f>
        <v>98.258269064902436</v>
      </c>
      <c r="M213" s="8">
        <v>665</v>
      </c>
      <c r="N213" s="8">
        <v>606</v>
      </c>
      <c r="O213" s="8">
        <v>85</v>
      </c>
      <c r="P213" s="8">
        <v>163</v>
      </c>
      <c r="Q213" s="8">
        <v>25</v>
      </c>
      <c r="R213" s="8">
        <v>7</v>
      </c>
      <c r="S213" s="8">
        <v>23</v>
      </c>
      <c r="T213" s="8">
        <v>45</v>
      </c>
      <c r="U213" s="8">
        <v>130</v>
      </c>
      <c r="V213" s="8">
        <v>271</v>
      </c>
      <c r="W213" s="8">
        <v>3</v>
      </c>
      <c r="X213" s="8">
        <v>5</v>
      </c>
      <c r="Y213" s="8">
        <v>6</v>
      </c>
      <c r="Z213" s="16"/>
    </row>
    <row r="214" spans="1:26" x14ac:dyDescent="0.2">
      <c r="A214" s="7" t="s">
        <v>169</v>
      </c>
      <c r="B214" s="10">
        <f>(P214-S214)/(N214-S214-U214+Y214)</f>
        <v>0.31914893617021278</v>
      </c>
      <c r="C214" s="10">
        <f>V214/M214</f>
        <v>0.40214477211796246</v>
      </c>
      <c r="D214" s="10">
        <f>(Q214+R214+S214)/P214</f>
        <v>0.33707865168539325</v>
      </c>
      <c r="E214" s="10">
        <f>(V214+O214)/M214</f>
        <v>0.52815013404825739</v>
      </c>
      <c r="F214" s="10">
        <f>(V214/N214)+((P214+T214+W214)/(N214+T214+W214+Y214))</f>
        <v>0.80628721364416189</v>
      </c>
      <c r="G214" s="10">
        <f>S214/V214</f>
        <v>9.3333333333333338E-2</v>
      </c>
      <c r="H214" s="10">
        <f>(X214+Y214)/V214</f>
        <v>0.08</v>
      </c>
      <c r="I214" s="10">
        <f>U214/M214</f>
        <v>0.21715817694369974</v>
      </c>
      <c r="J214" s="10">
        <f>(T214+W214)/M214</f>
        <v>9.9195710455764072E-2</v>
      </c>
      <c r="K214" s="59">
        <f>(1-B214*0.7635+1-C214*0.7562+1-D214*0.75+1-E214*0.7248+1-F214*0.7021+1-G214*0.6285+H214*0.5884+I214*0.5276+1-J214*0.3663)/11.068</f>
        <v>0.48040935285075909</v>
      </c>
      <c r="L214" s="60">
        <f>K214/0.4898*100</f>
        <v>98.082758850706213</v>
      </c>
      <c r="M214" s="8">
        <v>373</v>
      </c>
      <c r="N214" s="8">
        <v>324</v>
      </c>
      <c r="O214" s="8">
        <v>47</v>
      </c>
      <c r="P214" s="8">
        <v>89</v>
      </c>
      <c r="Q214" s="8">
        <v>13</v>
      </c>
      <c r="R214" s="8">
        <v>3</v>
      </c>
      <c r="S214" s="8">
        <v>14</v>
      </c>
      <c r="T214" s="8">
        <v>33</v>
      </c>
      <c r="U214" s="8">
        <v>81</v>
      </c>
      <c r="V214" s="8">
        <v>150</v>
      </c>
      <c r="W214" s="8">
        <v>4</v>
      </c>
      <c r="X214" s="8">
        <v>6</v>
      </c>
      <c r="Y214" s="8">
        <v>6</v>
      </c>
      <c r="Z214" s="16"/>
    </row>
    <row r="215" spans="1:26" x14ac:dyDescent="0.2">
      <c r="A215" s="7" t="s">
        <v>115</v>
      </c>
      <c r="B215" s="10">
        <f>(P215-S215)/(N215-S215-U215+Y215)</f>
        <v>0.3100303951367781</v>
      </c>
      <c r="C215" s="10">
        <f>V215/M215</f>
        <v>0.4051094890510949</v>
      </c>
      <c r="D215" s="10">
        <f>(Q215+R215+S215)/P215</f>
        <v>0.38400000000000001</v>
      </c>
      <c r="E215" s="10">
        <f>(V215+O215)/M215</f>
        <v>0.52007299270072993</v>
      </c>
      <c r="F215" s="10">
        <f>(V215/N215)+((P215+T215+W215)/(N215+T215+W215+Y215))</f>
        <v>0.7664807302231238</v>
      </c>
      <c r="G215" s="10">
        <f>S215/V215</f>
        <v>0.1036036036036036</v>
      </c>
      <c r="H215" s="10">
        <f>(X215+Y215)/V215</f>
        <v>3.1531531531531529E-2</v>
      </c>
      <c r="I215" s="10">
        <f>U215/M215</f>
        <v>0.26459854014598538</v>
      </c>
      <c r="J215" s="10">
        <f>(T215+W215)/M215</f>
        <v>8.576642335766424E-2</v>
      </c>
      <c r="K215" s="59">
        <f>(1-B215*0.7635+1-C215*0.7562+1-D215*0.75+1-E215*0.7248+1-F215*0.7021+1-G215*0.6285+H215*0.5884+I215*0.5276+1-J215*0.3663)/11.068</f>
        <v>0.48025634343032941</v>
      </c>
      <c r="L215" s="60">
        <f>K215/0.4898*100</f>
        <v>98.051519687694849</v>
      </c>
      <c r="M215" s="8">
        <v>548</v>
      </c>
      <c r="N215" s="8">
        <v>493</v>
      </c>
      <c r="O215" s="8">
        <v>63</v>
      </c>
      <c r="P215" s="8">
        <v>125</v>
      </c>
      <c r="Q215" s="8">
        <v>22</v>
      </c>
      <c r="R215" s="8">
        <v>3</v>
      </c>
      <c r="S215" s="8">
        <v>23</v>
      </c>
      <c r="T215" s="8">
        <v>43</v>
      </c>
      <c r="U215" s="8">
        <v>145</v>
      </c>
      <c r="V215" s="8">
        <v>222</v>
      </c>
      <c r="W215" s="8">
        <v>4</v>
      </c>
      <c r="X215" s="8">
        <v>3</v>
      </c>
      <c r="Y215" s="8">
        <v>4</v>
      </c>
      <c r="Z215" s="16"/>
    </row>
    <row r="216" spans="1:26" x14ac:dyDescent="0.2">
      <c r="A216" s="7" t="s">
        <v>261</v>
      </c>
      <c r="B216" s="10">
        <f>(P216-S216)/(N216-S216-U216+Y216)</f>
        <v>0.35443037974683544</v>
      </c>
      <c r="C216" s="10">
        <f>V216/M216</f>
        <v>0.37686567164179102</v>
      </c>
      <c r="D216" s="10">
        <f>(Q216+R216+S216)/P216</f>
        <v>0.3125</v>
      </c>
      <c r="E216" s="10">
        <f>(V216+O216)/M216</f>
        <v>0.52611940298507465</v>
      </c>
      <c r="F216" s="10">
        <f>(V216/N216)+((P216+T216+W216)/(N216+T216+W216+Y216))</f>
        <v>0.79677227499959813</v>
      </c>
      <c r="G216" s="10">
        <f>S216/V216</f>
        <v>7.9207920792079209E-2</v>
      </c>
      <c r="H216" s="10">
        <f>(X216+Y216)/V216</f>
        <v>9.9009900990099011E-3</v>
      </c>
      <c r="I216" s="10">
        <f>U216/M216</f>
        <v>0.2537313432835821</v>
      </c>
      <c r="J216" s="10">
        <f>(T216+W216)/M216</f>
        <v>0.12313432835820895</v>
      </c>
      <c r="K216" s="59">
        <f>(1-B216*0.7635+1-C216*0.7562+1-D216*0.75+1-E216*0.7248+1-F216*0.7021+1-G216*0.6285+H216*0.5884+I216*0.5276+1-J216*0.3663)/11.068</f>
        <v>0.48013141879311638</v>
      </c>
      <c r="L216" s="60">
        <f>K216/0.4898*100</f>
        <v>98.026014453474147</v>
      </c>
      <c r="M216" s="8">
        <v>268</v>
      </c>
      <c r="N216" s="8">
        <v>233</v>
      </c>
      <c r="O216" s="8">
        <v>40</v>
      </c>
      <c r="P216" s="8">
        <v>64</v>
      </c>
      <c r="Q216" s="8">
        <v>11</v>
      </c>
      <c r="R216" s="8">
        <v>1</v>
      </c>
      <c r="S216" s="8">
        <v>8</v>
      </c>
      <c r="T216" s="8">
        <v>30</v>
      </c>
      <c r="U216" s="8">
        <v>68</v>
      </c>
      <c r="V216" s="8">
        <v>101</v>
      </c>
      <c r="W216" s="8">
        <v>3</v>
      </c>
      <c r="X216" s="8">
        <v>0</v>
      </c>
      <c r="Y216" s="8">
        <v>1</v>
      </c>
      <c r="Z216" s="16"/>
    </row>
    <row r="217" spans="1:26" x14ac:dyDescent="0.2">
      <c r="A217" s="7" t="s">
        <v>45</v>
      </c>
      <c r="B217" s="10">
        <f>(P217-S217)/(N217-S217-U217+Y217)</f>
        <v>0.3</v>
      </c>
      <c r="C217" s="10">
        <f>V217/M217</f>
        <v>0.4129287598944591</v>
      </c>
      <c r="D217" s="10">
        <f>(Q217+R217+S217)/P217</f>
        <v>0.34615384615384615</v>
      </c>
      <c r="E217" s="10">
        <f>(V217+O217)/M217</f>
        <v>0.53693931398416883</v>
      </c>
      <c r="F217" s="10">
        <f>(V217/N217)+((P217+T217+W217)/(N217+T217+W217+Y217))</f>
        <v>0.77324424773302081</v>
      </c>
      <c r="G217" s="10">
        <f>S217/V217</f>
        <v>0.10223642172523961</v>
      </c>
      <c r="H217" s="10">
        <f>(X217+Y217)/V217</f>
        <v>3.8338658146964855E-2</v>
      </c>
      <c r="I217" s="10">
        <f>U217/M217</f>
        <v>0.21635883905013192</v>
      </c>
      <c r="J217" s="10">
        <f>(T217+W217)/M217</f>
        <v>7.6517150395778361E-2</v>
      </c>
      <c r="K217" s="59">
        <f>(1-B217*0.7635+1-C217*0.7562+1-D217*0.75+1-E217*0.7248+1-F217*0.7021+1-G217*0.6285+H217*0.5884+I217*0.5276+1-J217*0.3663)/11.068</f>
        <v>0.47989113233968039</v>
      </c>
      <c r="L217" s="60">
        <f>K217/0.4898*100</f>
        <v>97.976956378048257</v>
      </c>
      <c r="M217" s="8">
        <v>758</v>
      </c>
      <c r="N217" s="8">
        <v>688</v>
      </c>
      <c r="O217" s="8">
        <v>94</v>
      </c>
      <c r="P217" s="8">
        <v>182</v>
      </c>
      <c r="Q217" s="8">
        <v>27</v>
      </c>
      <c r="R217" s="8">
        <v>4</v>
      </c>
      <c r="S217" s="8">
        <v>32</v>
      </c>
      <c r="T217" s="8">
        <v>43</v>
      </c>
      <c r="U217" s="8">
        <v>164</v>
      </c>
      <c r="V217" s="8">
        <v>313</v>
      </c>
      <c r="W217" s="8">
        <v>15</v>
      </c>
      <c r="X217" s="8">
        <v>4</v>
      </c>
      <c r="Y217" s="8">
        <v>8</v>
      </c>
      <c r="Z217" s="16"/>
    </row>
    <row r="218" spans="1:26" x14ac:dyDescent="0.2">
      <c r="A218" s="7" t="s">
        <v>130</v>
      </c>
      <c r="B218" s="10">
        <f>(P218-S218)/(N218-S218-U218+Y218)</f>
        <v>0.25892857142857145</v>
      </c>
      <c r="C218" s="10">
        <f>V218/M218</f>
        <v>0.37644787644787647</v>
      </c>
      <c r="D218" s="10">
        <f>(Q218+R218+S218)/P218</f>
        <v>0.44859813084112149</v>
      </c>
      <c r="E218" s="10">
        <f>(V218+O218)/M218</f>
        <v>0.49613899613899615</v>
      </c>
      <c r="F218" s="10">
        <f>(V218/N218)+((P218+T218+W218)/(N218+T218+W218+Y218))</f>
        <v>0.75437312764711961</v>
      </c>
      <c r="G218" s="10">
        <f>S218/V218</f>
        <v>0.10256410256410256</v>
      </c>
      <c r="H218" s="10">
        <f>(X218+Y218)/V218</f>
        <v>3.5897435897435895E-2</v>
      </c>
      <c r="I218" s="10">
        <f>U218/M218</f>
        <v>0.19111969111969113</v>
      </c>
      <c r="J218" s="10">
        <f>(T218+W218)/M218</f>
        <v>0.11389961389961389</v>
      </c>
      <c r="K218" s="59">
        <f>(1-B218*0.7635+1-C218*0.7562+1-D218*0.75+1-E218*0.7248+1-F218*0.7021+1-G218*0.6285+H218*0.5884+I218*0.5276+1-J218*0.3663)/11.068</f>
        <v>0.47955515624998257</v>
      </c>
      <c r="L218" s="60">
        <f>K218/0.4898*100</f>
        <v>97.908361831356189</v>
      </c>
      <c r="M218" s="8">
        <v>518</v>
      </c>
      <c r="N218" s="8">
        <v>452</v>
      </c>
      <c r="O218" s="8">
        <v>62</v>
      </c>
      <c r="P218" s="8">
        <v>107</v>
      </c>
      <c r="Q218" s="8">
        <v>28</v>
      </c>
      <c r="R218" s="8">
        <v>0</v>
      </c>
      <c r="S218" s="8">
        <v>20</v>
      </c>
      <c r="T218" s="8">
        <v>52</v>
      </c>
      <c r="U218" s="8">
        <v>99</v>
      </c>
      <c r="V218" s="8">
        <v>195</v>
      </c>
      <c r="W218" s="8">
        <v>7</v>
      </c>
      <c r="X218" s="8">
        <v>4</v>
      </c>
      <c r="Y218" s="8">
        <v>3</v>
      </c>
      <c r="Z218" s="16"/>
    </row>
    <row r="219" spans="1:26" x14ac:dyDescent="0.2">
      <c r="A219" s="7" t="s">
        <v>90</v>
      </c>
      <c r="B219" s="10">
        <f>(P219-S219)/(N219-S219-U219+Y219)</f>
        <v>0.33915211970074816</v>
      </c>
      <c r="C219" s="10">
        <f>V219/M219</f>
        <v>0.39655172413793105</v>
      </c>
      <c r="D219" s="10">
        <f>(Q219+R219+S219)/P219</f>
        <v>0.38064516129032255</v>
      </c>
      <c r="E219" s="10">
        <f>(V219+O219)/M219</f>
        <v>0.51724137931034486</v>
      </c>
      <c r="F219" s="10">
        <f>(V219/N219)+((P219+T219+W219)/(N219+T219+W219+Y219))</f>
        <v>0.76663060600884436</v>
      </c>
      <c r="G219" s="10">
        <f>S219/V219</f>
        <v>7.5098814229249009E-2</v>
      </c>
      <c r="H219" s="10">
        <f>(X219+Y219)/V219</f>
        <v>1.5810276679841896E-2</v>
      </c>
      <c r="I219" s="10">
        <f>U219/M219</f>
        <v>0.25391849529780564</v>
      </c>
      <c r="J219" s="10">
        <f>(T219+W219)/M219</f>
        <v>8.6206896551724144E-2</v>
      </c>
      <c r="K219" s="59">
        <f>(1-B219*0.7635+1-C219*0.7562+1-D219*0.75+1-E219*0.7248+1-F219*0.7021+1-G219*0.6285+H219*0.5884+I219*0.5276+1-J219*0.3663)/11.068</f>
        <v>0.47949459212253764</v>
      </c>
      <c r="L219" s="60">
        <f>K219/0.4898*100</f>
        <v>97.895996758378445</v>
      </c>
      <c r="M219" s="8">
        <v>638</v>
      </c>
      <c r="N219" s="8">
        <v>579</v>
      </c>
      <c r="O219" s="8">
        <v>77</v>
      </c>
      <c r="P219" s="8">
        <v>155</v>
      </c>
      <c r="Q219" s="8">
        <v>39</v>
      </c>
      <c r="R219" s="8">
        <v>1</v>
      </c>
      <c r="S219" s="8">
        <v>19</v>
      </c>
      <c r="T219" s="8">
        <v>49</v>
      </c>
      <c r="U219" s="8">
        <v>162</v>
      </c>
      <c r="V219" s="8">
        <v>253</v>
      </c>
      <c r="W219" s="8">
        <v>6</v>
      </c>
      <c r="X219" s="8">
        <v>1</v>
      </c>
      <c r="Y219" s="8">
        <v>3</v>
      </c>
      <c r="Z219" s="16"/>
    </row>
    <row r="220" spans="1:26" x14ac:dyDescent="0.2">
      <c r="A220" s="7" t="s">
        <v>16</v>
      </c>
      <c r="B220" s="10">
        <f>(P220-S220)/(N220-S220-U220+Y220)</f>
        <v>0.26262626262626265</v>
      </c>
      <c r="C220" s="10">
        <f>V220/M220</f>
        <v>0.38691159586681972</v>
      </c>
      <c r="D220" s="10">
        <f>(Q220+R220+S220)/P220</f>
        <v>0.40526315789473683</v>
      </c>
      <c r="E220" s="10">
        <f>(V220+O220)/M220</f>
        <v>0.51894374282433986</v>
      </c>
      <c r="F220" s="10">
        <f>(V220/N220)+((P220+T220+W220)/(N220+T220+W220+Y220))</f>
        <v>0.75359590185233305</v>
      </c>
      <c r="G220" s="10">
        <f>S220/V220</f>
        <v>0.10089020771513353</v>
      </c>
      <c r="H220" s="10">
        <f>(X220+Y220)/V220</f>
        <v>2.6706231454005934E-2</v>
      </c>
      <c r="I220" s="10">
        <f>U220/M220</f>
        <v>0.17680826636050517</v>
      </c>
      <c r="J220" s="10">
        <f>(T220+W220)/M220</f>
        <v>9.9885189437428246E-2</v>
      </c>
      <c r="K220" s="59">
        <f>(1-B220*0.7635+1-C220*0.7562+1-D220*0.75+1-E220*0.7248+1-F220*0.7021+1-G220*0.6285+H220*0.5884+I220*0.5276+1-J220*0.3663)/11.068</f>
        <v>0.47946560998004617</v>
      </c>
      <c r="L220" s="60">
        <f>K220/0.4898*100</f>
        <v>97.890079620262597</v>
      </c>
      <c r="M220" s="8">
        <v>871</v>
      </c>
      <c r="N220" s="8">
        <v>775</v>
      </c>
      <c r="O220" s="8">
        <v>115</v>
      </c>
      <c r="P220" s="8">
        <v>190</v>
      </c>
      <c r="Q220" s="8">
        <v>41</v>
      </c>
      <c r="R220" s="8">
        <v>2</v>
      </c>
      <c r="S220" s="8">
        <v>34</v>
      </c>
      <c r="T220" s="8">
        <v>78</v>
      </c>
      <c r="U220" s="8">
        <v>154</v>
      </c>
      <c r="V220" s="8">
        <v>337</v>
      </c>
      <c r="W220" s="8">
        <v>9</v>
      </c>
      <c r="X220" s="8">
        <v>2</v>
      </c>
      <c r="Y220" s="8">
        <v>7</v>
      </c>
      <c r="Z220" s="16"/>
    </row>
    <row r="221" spans="1:26" x14ac:dyDescent="0.2">
      <c r="A221" s="7" t="s">
        <v>162</v>
      </c>
      <c r="B221" s="10">
        <f>(P221-S221)/(N221-S221-U221+Y221)</f>
        <v>0.30324909747292417</v>
      </c>
      <c r="C221" s="10">
        <f>V221/M221</f>
        <v>0.39487179487179486</v>
      </c>
      <c r="D221" s="10">
        <f>(Q221+R221+S221)/P221</f>
        <v>0.39361702127659576</v>
      </c>
      <c r="E221" s="10">
        <f>(V221+O221)/M221</f>
        <v>0.51025641025641022</v>
      </c>
      <c r="F221" s="10">
        <f>(V221/N221)+((P221+T221+W221)/(N221+T221+W221+Y221))</f>
        <v>0.76273877232971876</v>
      </c>
      <c r="G221" s="10">
        <f>S221/V221</f>
        <v>6.4935064935064929E-2</v>
      </c>
      <c r="H221" s="10">
        <f>(X221+Y221)/V221</f>
        <v>2.5974025974025976E-2</v>
      </c>
      <c r="I221" s="10">
        <f>U221/M221</f>
        <v>0.17692307692307693</v>
      </c>
      <c r="J221" s="10">
        <f>(T221+W221)/M221</f>
        <v>8.461538461538462E-2</v>
      </c>
      <c r="K221" s="59">
        <f>(1-B221*0.7635+1-C221*0.7562+1-D221*0.75+1-E221*0.7248+1-F221*0.7021+1-G221*0.6285+H221*0.5884+I221*0.5276+1-J221*0.3663)/11.068</f>
        <v>0.47941120231340906</v>
      </c>
      <c r="L221" s="60">
        <f>K221/0.4898*100</f>
        <v>97.878971480892005</v>
      </c>
      <c r="M221" s="8">
        <v>390</v>
      </c>
      <c r="N221" s="8">
        <v>353</v>
      </c>
      <c r="O221" s="8">
        <v>45</v>
      </c>
      <c r="P221" s="8">
        <v>94</v>
      </c>
      <c r="Q221" s="8">
        <v>24</v>
      </c>
      <c r="R221" s="8">
        <v>3</v>
      </c>
      <c r="S221" s="8">
        <v>10</v>
      </c>
      <c r="T221" s="8">
        <v>30</v>
      </c>
      <c r="U221" s="8">
        <v>69</v>
      </c>
      <c r="V221" s="8">
        <v>154</v>
      </c>
      <c r="W221" s="8">
        <v>3</v>
      </c>
      <c r="X221" s="8">
        <v>1</v>
      </c>
      <c r="Y221" s="8">
        <v>3</v>
      </c>
      <c r="Z221" s="16"/>
    </row>
    <row r="222" spans="1:26" x14ac:dyDescent="0.2">
      <c r="A222" s="7" t="s">
        <v>75</v>
      </c>
      <c r="B222" s="10">
        <f>(P222-S222)/(N222-S222-U222+Y222)</f>
        <v>0.29166666666666669</v>
      </c>
      <c r="C222" s="10">
        <f>V222/M222</f>
        <v>0.38269794721407624</v>
      </c>
      <c r="D222" s="10">
        <f>(Q222+R222+S222)/P222</f>
        <v>0.37106918238993708</v>
      </c>
      <c r="E222" s="10">
        <f>(V222+O222)/M222</f>
        <v>0.52639296187683282</v>
      </c>
      <c r="F222" s="10">
        <f>(V222/N222)+((P222+T222+W222)/(N222+T222+W222+Y222))</f>
        <v>0.77037622154616692</v>
      </c>
      <c r="G222" s="10">
        <f>S222/V222</f>
        <v>7.2796934865900387E-2</v>
      </c>
      <c r="H222" s="10">
        <f>(X222+Y222)/V222</f>
        <v>3.0651340996168581E-2</v>
      </c>
      <c r="I222" s="10">
        <f>U222/M222</f>
        <v>0.15835777126099707</v>
      </c>
      <c r="J222" s="10">
        <f>(T222+W222)/M222</f>
        <v>0.10263929618768329</v>
      </c>
      <c r="K222" s="59">
        <f>(1-B222*0.7635+1-C222*0.7562+1-D222*0.75+1-E222*0.7248+1-F222*0.7021+1-G222*0.6285+H222*0.5884+I222*0.5276+1-J222*0.3663)/11.068</f>
        <v>0.47934936962514013</v>
      </c>
      <c r="L222" s="60">
        <f>K222/0.4898*100</f>
        <v>97.866347412237673</v>
      </c>
      <c r="M222" s="8">
        <v>682</v>
      </c>
      <c r="N222" s="8">
        <v>604</v>
      </c>
      <c r="O222" s="8">
        <v>98</v>
      </c>
      <c r="P222" s="8">
        <v>159</v>
      </c>
      <c r="Q222" s="8">
        <v>35</v>
      </c>
      <c r="R222" s="8">
        <v>5</v>
      </c>
      <c r="S222" s="8">
        <v>19</v>
      </c>
      <c r="T222" s="8">
        <v>60</v>
      </c>
      <c r="U222" s="8">
        <v>108</v>
      </c>
      <c r="V222" s="8">
        <v>261</v>
      </c>
      <c r="W222" s="8">
        <v>10</v>
      </c>
      <c r="X222" s="8">
        <v>5</v>
      </c>
      <c r="Y222" s="8">
        <v>3</v>
      </c>
      <c r="Z222" s="16"/>
    </row>
    <row r="223" spans="1:26" x14ac:dyDescent="0.2">
      <c r="A223" s="7" t="s">
        <v>179</v>
      </c>
      <c r="B223" s="10">
        <f>(P223-S223)/(N223-S223-U223+Y223)</f>
        <v>0.28985507246376813</v>
      </c>
      <c r="C223" s="10">
        <f>V223/M223</f>
        <v>0.39093484419263458</v>
      </c>
      <c r="D223" s="10">
        <f>(Q223+R223+S223)/P223</f>
        <v>0.42666666666666669</v>
      </c>
      <c r="E223" s="10">
        <f>(V223+O223)/M223</f>
        <v>0.5127478753541076</v>
      </c>
      <c r="F223" s="10">
        <f>(V223/N223)+((P223+T223+W223)/(N223+T223+W223+Y223))</f>
        <v>0.74977882235190041</v>
      </c>
      <c r="G223" s="10">
        <f>S223/V223</f>
        <v>0.10869565217391304</v>
      </c>
      <c r="H223" s="10">
        <f>(X223+Y223)/V223</f>
        <v>0</v>
      </c>
      <c r="I223" s="10">
        <f>U223/M223</f>
        <v>0.26912181303116145</v>
      </c>
      <c r="J223" s="10">
        <f>(T223+W223)/M223</f>
        <v>0.10198300283286119</v>
      </c>
      <c r="K223" s="59">
        <f>(1-B223*0.7635+1-C223*0.7562+1-D223*0.75+1-E223*0.7248+1-F223*0.7021+1-G223*0.6285+H223*0.5884+I223*0.5276+1-J223*0.3663)/11.068</f>
        <v>0.47897799322296497</v>
      </c>
      <c r="L223" s="60">
        <f>K223/0.4898*100</f>
        <v>97.79052536197733</v>
      </c>
      <c r="M223" s="8">
        <v>353</v>
      </c>
      <c r="N223" s="8">
        <v>317</v>
      </c>
      <c r="O223" s="8">
        <v>43</v>
      </c>
      <c r="P223" s="8">
        <v>75</v>
      </c>
      <c r="Q223" s="8">
        <v>16</v>
      </c>
      <c r="R223" s="8">
        <v>1</v>
      </c>
      <c r="S223" s="8">
        <v>15</v>
      </c>
      <c r="T223" s="8">
        <v>30</v>
      </c>
      <c r="U223" s="8">
        <v>95</v>
      </c>
      <c r="V223" s="8">
        <v>138</v>
      </c>
      <c r="W223" s="8">
        <v>6</v>
      </c>
      <c r="X223" s="8">
        <v>0</v>
      </c>
      <c r="Y223" s="8">
        <v>0</v>
      </c>
      <c r="Z223" s="16"/>
    </row>
    <row r="224" spans="1:26" x14ac:dyDescent="0.2">
      <c r="A224" s="7" t="s">
        <v>219</v>
      </c>
      <c r="B224" s="10">
        <f>(P224-S224)/(N224-S224-U224+Y224)</f>
        <v>0.29608938547486036</v>
      </c>
      <c r="C224" s="10">
        <f>V224/M224</f>
        <v>0.37755102040816324</v>
      </c>
      <c r="D224" s="10">
        <f>(Q224+R224+S224)/P224</f>
        <v>0.359375</v>
      </c>
      <c r="E224" s="10">
        <f>(V224+O224)/M224</f>
        <v>0.52721088435374153</v>
      </c>
      <c r="F224" s="10">
        <f>(V224/N224)+((P224+T224+W224)/(N224+T224+W224+Y224))</f>
        <v>0.80194751609176429</v>
      </c>
      <c r="G224" s="10">
        <f>S224/V224</f>
        <v>9.90990990990991E-2</v>
      </c>
      <c r="H224" s="10">
        <f>(X224+Y224)/V224</f>
        <v>4.5045045045045043E-2</v>
      </c>
      <c r="I224" s="10">
        <f>U224/M224</f>
        <v>0.21088435374149661</v>
      </c>
      <c r="J224" s="10">
        <f>(T224+W224)/M224</f>
        <v>0.1360544217687075</v>
      </c>
      <c r="K224" s="59">
        <f>(1-B224*0.7635+1-C224*0.7562+1-D224*0.75+1-E224*0.7248+1-F224*0.7021+1-G224*0.6285+H224*0.5884+I224*0.5276+1-J224*0.3663)/11.068</f>
        <v>0.47880169801143191</v>
      </c>
      <c r="L224" s="60">
        <f>K224/0.4898*100</f>
        <v>97.754532056233543</v>
      </c>
      <c r="M224" s="8">
        <v>294</v>
      </c>
      <c r="N224" s="8">
        <v>249</v>
      </c>
      <c r="O224" s="8">
        <v>44</v>
      </c>
      <c r="P224" s="8">
        <v>64</v>
      </c>
      <c r="Q224" s="8">
        <v>10</v>
      </c>
      <c r="R224" s="8">
        <v>2</v>
      </c>
      <c r="S224" s="8">
        <v>11</v>
      </c>
      <c r="T224" s="8">
        <v>36</v>
      </c>
      <c r="U224" s="8">
        <v>62</v>
      </c>
      <c r="V224" s="8">
        <v>111</v>
      </c>
      <c r="W224" s="8">
        <v>4</v>
      </c>
      <c r="X224" s="8">
        <v>2</v>
      </c>
      <c r="Y224" s="8">
        <v>3</v>
      </c>
      <c r="Z224" s="16"/>
    </row>
    <row r="225" spans="1:26" x14ac:dyDescent="0.2">
      <c r="A225" s="7" t="s">
        <v>153</v>
      </c>
      <c r="B225" s="10">
        <f>(P225-S225)/(N225-S225-U225+Y225)</f>
        <v>0.30136986301369861</v>
      </c>
      <c r="C225" s="10">
        <f>V225/M225</f>
        <v>0.40322580645161288</v>
      </c>
      <c r="D225" s="10">
        <f>(Q225+R225+S225)/P225</f>
        <v>0.35576923076923078</v>
      </c>
      <c r="E225" s="10">
        <f>(V225+O225)/M225</f>
        <v>0.5161290322580645</v>
      </c>
      <c r="F225" s="10">
        <f>(V225/N225)+((P225+T225+W225)/(N225+T225+W225+Y225))</f>
        <v>0.77253106224114798</v>
      </c>
      <c r="G225" s="10">
        <f>S225/V225</f>
        <v>9.1428571428571428E-2</v>
      </c>
      <c r="H225" s="10">
        <f>(X225+Y225)/V225</f>
        <v>0</v>
      </c>
      <c r="I225" s="10">
        <f>U225/M225</f>
        <v>0.20046082949308755</v>
      </c>
      <c r="J225" s="10">
        <f>(T225+W225)/M225</f>
        <v>8.9861751152073732E-2</v>
      </c>
      <c r="K225" s="59">
        <f>(1-B225*0.7635+1-C225*0.7562+1-D225*0.75+1-E225*0.7248+1-F225*0.7021+1-G225*0.6285+H225*0.5884+I225*0.5276+1-J225*0.3663)/11.068</f>
        <v>0.47859210041054795</v>
      </c>
      <c r="L225" s="60">
        <f>K225/0.4898*100</f>
        <v>97.711739569323797</v>
      </c>
      <c r="M225" s="8">
        <v>434</v>
      </c>
      <c r="N225" s="8">
        <v>395</v>
      </c>
      <c r="O225" s="8">
        <v>49</v>
      </c>
      <c r="P225" s="8">
        <v>104</v>
      </c>
      <c r="Q225" s="8">
        <v>19</v>
      </c>
      <c r="R225" s="8">
        <v>2</v>
      </c>
      <c r="S225" s="8">
        <v>16</v>
      </c>
      <c r="T225" s="8">
        <v>38</v>
      </c>
      <c r="U225" s="8">
        <v>87</v>
      </c>
      <c r="V225" s="8">
        <v>175</v>
      </c>
      <c r="W225" s="8">
        <v>1</v>
      </c>
      <c r="X225" s="8">
        <v>0</v>
      </c>
      <c r="Y225" s="8">
        <v>0</v>
      </c>
      <c r="Z225" s="16"/>
    </row>
    <row r="226" spans="1:26" x14ac:dyDescent="0.2">
      <c r="A226" s="7" t="s">
        <v>154</v>
      </c>
      <c r="B226" s="10">
        <f>(P226-S226)/(N226-S226-U226+Y226)</f>
        <v>0.2857142857142857</v>
      </c>
      <c r="C226" s="10">
        <f>V226/M226</f>
        <v>0.42452830188679247</v>
      </c>
      <c r="D226" s="10">
        <f>(Q226+R226+S226)/P226</f>
        <v>0.37254901960784315</v>
      </c>
      <c r="E226" s="10">
        <f>(V226+O226)/M226</f>
        <v>0.55424528301886788</v>
      </c>
      <c r="F226" s="10">
        <f>(V226/N226)+((P226+T226+W226)/(N226+T226+W226+Y226))</f>
        <v>0.75402555814023742</v>
      </c>
      <c r="G226" s="10">
        <f>S226/V226</f>
        <v>0.1</v>
      </c>
      <c r="H226" s="10">
        <f>(X226+Y226)/V226</f>
        <v>3.3333333333333333E-2</v>
      </c>
      <c r="I226" s="10">
        <f>U226/M226</f>
        <v>0.19811320754716982</v>
      </c>
      <c r="J226" s="10">
        <f>(T226+W226)/M226</f>
        <v>5.4245283018867926E-2</v>
      </c>
      <c r="K226" s="59">
        <f>(1-B226*0.7635+1-C226*0.7562+1-D226*0.75+1-E226*0.7248+1-F226*0.7021+1-G226*0.6285+H226*0.5884+I226*0.5276+1-J226*0.3663)/11.068</f>
        <v>0.47810955594755522</v>
      </c>
      <c r="L226" s="60">
        <f>K226/0.4898*100</f>
        <v>97.613220895785062</v>
      </c>
      <c r="M226" s="8">
        <v>424</v>
      </c>
      <c r="N226" s="8">
        <v>395</v>
      </c>
      <c r="O226" s="8">
        <v>55</v>
      </c>
      <c r="P226" s="8">
        <v>102</v>
      </c>
      <c r="Q226" s="8">
        <v>16</v>
      </c>
      <c r="R226" s="8">
        <v>4</v>
      </c>
      <c r="S226" s="8">
        <v>18</v>
      </c>
      <c r="T226" s="8">
        <v>19</v>
      </c>
      <c r="U226" s="8">
        <v>84</v>
      </c>
      <c r="V226" s="8">
        <v>180</v>
      </c>
      <c r="W226" s="8">
        <v>4</v>
      </c>
      <c r="X226" s="8">
        <v>5</v>
      </c>
      <c r="Y226" s="8">
        <v>1</v>
      </c>
      <c r="Z226" s="16"/>
    </row>
    <row r="227" spans="1:26" x14ac:dyDescent="0.2">
      <c r="A227" s="7" t="s">
        <v>60</v>
      </c>
      <c r="B227" s="10">
        <f>(P227-S227)/(N227-S227-U227+Y227)</f>
        <v>0.26961770623742454</v>
      </c>
      <c r="C227" s="10">
        <f>V227/M227</f>
        <v>0.42016806722689076</v>
      </c>
      <c r="D227" s="10">
        <f>(Q227+R227+S227)/P227</f>
        <v>0.40361445783132532</v>
      </c>
      <c r="E227" s="10">
        <f>(V227+O227)/M227</f>
        <v>0.51960784313725494</v>
      </c>
      <c r="F227" s="10">
        <f>(V227/N227)+((P227+T227+W227)/(N227+T227+W227+Y227))</f>
        <v>0.74638312927232986</v>
      </c>
      <c r="G227" s="10">
        <f>S227/V227</f>
        <v>0.10666666666666667</v>
      </c>
      <c r="H227" s="10">
        <f>(X227+Y227)/V227</f>
        <v>0.01</v>
      </c>
      <c r="I227" s="10">
        <f>U227/M227</f>
        <v>0.19467787114845939</v>
      </c>
      <c r="J227" s="10">
        <f>(T227+W227)/M227</f>
        <v>6.3025210084033612E-2</v>
      </c>
      <c r="K227" s="59">
        <f>(1-B227*0.7635+1-C227*0.7562+1-D227*0.75+1-E227*0.7248+1-F227*0.7021+1-G227*0.6285+H227*0.5884+I227*0.5276+1-J227*0.3663)/11.068</f>
        <v>0.4780924734435687</v>
      </c>
      <c r="L227" s="60">
        <f>K227/0.4898*100</f>
        <v>97.609733246951549</v>
      </c>
      <c r="M227" s="8">
        <v>714</v>
      </c>
      <c r="N227" s="8">
        <v>666</v>
      </c>
      <c r="O227" s="8">
        <v>71</v>
      </c>
      <c r="P227" s="8">
        <v>166</v>
      </c>
      <c r="Q227" s="8">
        <v>32</v>
      </c>
      <c r="R227" s="8">
        <v>3</v>
      </c>
      <c r="S227" s="8">
        <v>32</v>
      </c>
      <c r="T227" s="8">
        <v>37</v>
      </c>
      <c r="U227" s="8">
        <v>139</v>
      </c>
      <c r="V227" s="8">
        <v>300</v>
      </c>
      <c r="W227" s="8">
        <v>8</v>
      </c>
      <c r="X227" s="8">
        <v>1</v>
      </c>
      <c r="Y227" s="8">
        <v>2</v>
      </c>
      <c r="Z227" s="16"/>
    </row>
    <row r="228" spans="1:26" x14ac:dyDescent="0.2">
      <c r="A228" s="7" t="s">
        <v>53</v>
      </c>
      <c r="B228" s="10">
        <f>(P228-S228)/(N228-S228-U228+Y228)</f>
        <v>0.28242677824267781</v>
      </c>
      <c r="C228" s="10">
        <f>V228/M228</f>
        <v>0.40434192672998642</v>
      </c>
      <c r="D228" s="10">
        <f>(Q228+R228+S228)/P228</f>
        <v>0.41818181818181815</v>
      </c>
      <c r="E228" s="10">
        <f>(V228+O228)/M228</f>
        <v>0.53188602442333788</v>
      </c>
      <c r="F228" s="10">
        <f>(V228/N228)+((P228+T228+W228)/(N228+T228+W228+Y228))</f>
        <v>0.75738460592899148</v>
      </c>
      <c r="G228" s="10">
        <f>S228/V228</f>
        <v>0.10067114093959731</v>
      </c>
      <c r="H228" s="10">
        <f>(X228+Y228)/V228</f>
        <v>3.3557046979865772E-2</v>
      </c>
      <c r="I228" s="10">
        <f>U228/M228</f>
        <v>0.2225237449118046</v>
      </c>
      <c r="J228" s="10">
        <f>(T228+W228)/M228</f>
        <v>8.4124830393487116E-2</v>
      </c>
      <c r="K228" s="59">
        <f>(1-B228*0.7635+1-C228*0.7562+1-D228*0.75+1-E228*0.7248+1-F228*0.7021+1-G228*0.6285+H228*0.5884+I228*0.5276+1-J228*0.3663)/11.068</f>
        <v>0.47802299066336351</v>
      </c>
      <c r="L228" s="60">
        <f>K228/0.4898*100</f>
        <v>97.595547297542566</v>
      </c>
      <c r="M228" s="8">
        <v>737</v>
      </c>
      <c r="N228" s="8">
        <v>665</v>
      </c>
      <c r="O228" s="8">
        <v>94</v>
      </c>
      <c r="P228" s="8">
        <v>165</v>
      </c>
      <c r="Q228" s="8">
        <v>35</v>
      </c>
      <c r="R228" s="8">
        <v>4</v>
      </c>
      <c r="S228" s="8">
        <v>30</v>
      </c>
      <c r="T228" s="8">
        <v>59</v>
      </c>
      <c r="U228" s="8">
        <v>164</v>
      </c>
      <c r="V228" s="8">
        <v>298</v>
      </c>
      <c r="W228" s="8">
        <v>3</v>
      </c>
      <c r="X228" s="8">
        <v>3</v>
      </c>
      <c r="Y228" s="8">
        <v>7</v>
      </c>
      <c r="Z228" s="16"/>
    </row>
    <row r="229" spans="1:26" x14ac:dyDescent="0.2">
      <c r="A229" s="7" t="s">
        <v>242</v>
      </c>
      <c r="B229" s="10">
        <f>(P229-S229)/(N229-S229-U229+Y229)</f>
        <v>0.27419354838709675</v>
      </c>
      <c r="C229" s="10">
        <f>V229/M229</f>
        <v>0.37366548042704628</v>
      </c>
      <c r="D229" s="10">
        <f>(Q229+R229+S229)/P229</f>
        <v>0.41666666666666669</v>
      </c>
      <c r="E229" s="10">
        <f>(V229+O229)/M229</f>
        <v>0.51245551601423489</v>
      </c>
      <c r="F229" s="10">
        <f>(V229/N229)+((P229+T229+W229)/(N229+T229+W229+Y229))</f>
        <v>0.77552130819681775</v>
      </c>
      <c r="G229" s="10">
        <f>S229/V229</f>
        <v>8.5714285714285715E-2</v>
      </c>
      <c r="H229" s="10">
        <f>(X229+Y229)/V229</f>
        <v>2.8571428571428571E-2</v>
      </c>
      <c r="I229" s="10">
        <f>U229/M229</f>
        <v>0.17793594306049823</v>
      </c>
      <c r="J229" s="10">
        <f>(T229+W229)/M229</f>
        <v>0.12811387900355872</v>
      </c>
      <c r="K229" s="59">
        <f>(1-B229*0.7635+1-C229*0.7562+1-D229*0.75+1-E229*0.7248+1-F229*0.7021+1-G229*0.6285+H229*0.5884+I229*0.5276+1-J229*0.3663)/11.068</f>
        <v>0.47791443898582686</v>
      </c>
      <c r="L229" s="60">
        <f>K229/0.4898*100</f>
        <v>97.573384848065913</v>
      </c>
      <c r="M229" s="8">
        <v>281</v>
      </c>
      <c r="N229" s="8">
        <v>242</v>
      </c>
      <c r="O229" s="8">
        <v>39</v>
      </c>
      <c r="P229" s="8">
        <v>60</v>
      </c>
      <c r="Q229" s="8">
        <v>14</v>
      </c>
      <c r="R229" s="8">
        <v>2</v>
      </c>
      <c r="S229" s="8">
        <v>9</v>
      </c>
      <c r="T229" s="8">
        <v>33</v>
      </c>
      <c r="U229" s="8">
        <v>50</v>
      </c>
      <c r="V229" s="8">
        <v>105</v>
      </c>
      <c r="W229" s="8">
        <v>3</v>
      </c>
      <c r="X229" s="8">
        <v>0</v>
      </c>
      <c r="Y229" s="8">
        <v>3</v>
      </c>
      <c r="Z229" s="16"/>
    </row>
    <row r="230" spans="1:26" x14ac:dyDescent="0.2">
      <c r="A230" s="7" t="s">
        <v>259</v>
      </c>
      <c r="B230" s="10">
        <f>(P230-S230)/(N230-S230-U230+Y230)</f>
        <v>0.30412371134020616</v>
      </c>
      <c r="C230" s="10">
        <f>V230/M230</f>
        <v>0.40370370370370373</v>
      </c>
      <c r="D230" s="10">
        <f>(Q230+R230+S230)/P230</f>
        <v>0.44615384615384618</v>
      </c>
      <c r="E230" s="10">
        <f>(V230+O230)/M230</f>
        <v>0.50740740740740742</v>
      </c>
      <c r="F230" s="10">
        <f>(V230/N230)+((P230+T230+W230)/(N230+T230+W230+Y230))</f>
        <v>0.74455018587360589</v>
      </c>
      <c r="G230" s="10">
        <f>S230/V230</f>
        <v>5.5045871559633031E-2</v>
      </c>
      <c r="H230" s="10">
        <f>(X230+Y230)/V230</f>
        <v>1.834862385321101E-2</v>
      </c>
      <c r="I230" s="10">
        <f>U230/M230</f>
        <v>0.18888888888888888</v>
      </c>
      <c r="J230" s="10">
        <f>(T230+W230)/M230</f>
        <v>6.6666666666666666E-2</v>
      </c>
      <c r="K230" s="59">
        <f>(1-B230*0.7635+1-C230*0.7562+1-D230*0.75+1-E230*0.7248+1-F230*0.7021+1-G230*0.6285+H230*0.5884+I230*0.5276+1-J230*0.3663)/11.068</f>
        <v>0.47784835782640567</v>
      </c>
      <c r="L230" s="60">
        <f>K230/0.4898*100</f>
        <v>97.559893390446234</v>
      </c>
      <c r="M230" s="8">
        <v>270</v>
      </c>
      <c r="N230" s="8">
        <v>250</v>
      </c>
      <c r="O230" s="8">
        <v>28</v>
      </c>
      <c r="P230" s="8">
        <v>65</v>
      </c>
      <c r="Q230" s="8">
        <v>20</v>
      </c>
      <c r="R230" s="8">
        <v>3</v>
      </c>
      <c r="S230" s="8">
        <v>6</v>
      </c>
      <c r="T230" s="8">
        <v>15</v>
      </c>
      <c r="U230" s="8">
        <v>51</v>
      </c>
      <c r="V230" s="8">
        <v>109</v>
      </c>
      <c r="W230" s="8">
        <v>3</v>
      </c>
      <c r="X230" s="8">
        <v>1</v>
      </c>
      <c r="Y230" s="8">
        <v>1</v>
      </c>
      <c r="Z230" s="16"/>
    </row>
    <row r="231" spans="1:26" x14ac:dyDescent="0.2">
      <c r="A231" s="7" t="s">
        <v>108</v>
      </c>
      <c r="B231" s="10">
        <f>(P231-S231)/(N231-S231-U231+Y231)</f>
        <v>0.28912466843501328</v>
      </c>
      <c r="C231" s="10">
        <f>V231/M231</f>
        <v>0.3942652329749104</v>
      </c>
      <c r="D231" s="10">
        <f>(Q231+R231+S231)/P231</f>
        <v>0.40625</v>
      </c>
      <c r="E231" s="10">
        <f>(V231+O231)/M231</f>
        <v>0.52867383512544808</v>
      </c>
      <c r="F231" s="10">
        <f>(V231/N231)+((P231+T231+W231)/(N231+T231+W231+Y231))</f>
        <v>0.75787238893163489</v>
      </c>
      <c r="G231" s="10">
        <f>S231/V231</f>
        <v>8.6363636363636365E-2</v>
      </c>
      <c r="H231" s="10">
        <f>(X231+Y231)/V231</f>
        <v>1.3636363636363636E-2</v>
      </c>
      <c r="I231" s="10">
        <f>U231/M231</f>
        <v>0.1971326164874552</v>
      </c>
      <c r="J231" s="10">
        <f>(T231+W231)/M231</f>
        <v>9.1397849462365593E-2</v>
      </c>
      <c r="K231" s="59">
        <f>(1-B231*0.7635+1-C231*0.7562+1-D231*0.75+1-E231*0.7248+1-F231*0.7021+1-G231*0.6285+H231*0.5884+I231*0.5276+1-J231*0.3663)/11.068</f>
        <v>0.47753972475751916</v>
      </c>
      <c r="L231" s="60">
        <f>K231/0.4898*100</f>
        <v>97.49688133064906</v>
      </c>
      <c r="M231" s="8">
        <v>558</v>
      </c>
      <c r="N231" s="8">
        <v>504</v>
      </c>
      <c r="O231" s="8">
        <v>75</v>
      </c>
      <c r="P231" s="8">
        <v>128</v>
      </c>
      <c r="Q231" s="8">
        <v>31</v>
      </c>
      <c r="R231" s="8">
        <v>2</v>
      </c>
      <c r="S231" s="8">
        <v>19</v>
      </c>
      <c r="T231" s="8">
        <v>46</v>
      </c>
      <c r="U231" s="8">
        <v>110</v>
      </c>
      <c r="V231" s="8">
        <v>220</v>
      </c>
      <c r="W231" s="8">
        <v>5</v>
      </c>
      <c r="X231" s="8">
        <v>1</v>
      </c>
      <c r="Y231" s="8">
        <v>2</v>
      </c>
      <c r="Z231" s="16"/>
    </row>
    <row r="232" spans="1:26" x14ac:dyDescent="0.2">
      <c r="A232" s="7" t="s">
        <v>245</v>
      </c>
      <c r="B232" s="10">
        <f>(P232-S232)/(N232-S232-U232+Y232)</f>
        <v>0.31111111111111112</v>
      </c>
      <c r="C232" s="10">
        <f>V232/M232</f>
        <v>0.42293906810035842</v>
      </c>
      <c r="D232" s="10">
        <f>(Q232+R232+S232)/P232</f>
        <v>0.3235294117647059</v>
      </c>
      <c r="E232" s="10">
        <f>(V232+O232)/M232</f>
        <v>0.56272401433691754</v>
      </c>
      <c r="F232" s="10">
        <f>(V232/N232)+((P232+T232+W232)/(N232+T232+W232+Y232))</f>
        <v>0.78714757429514859</v>
      </c>
      <c r="G232" s="10">
        <f>S232/V232</f>
        <v>0.10169491525423729</v>
      </c>
      <c r="H232" s="10">
        <f>(X232+Y232)/V232</f>
        <v>2.5423728813559324E-2</v>
      </c>
      <c r="I232" s="10">
        <f>U232/M232</f>
        <v>0.23297491039426524</v>
      </c>
      <c r="J232" s="10">
        <f>(T232+W232)/M232</f>
        <v>7.8853046594982074E-2</v>
      </c>
      <c r="K232" s="59">
        <f>(1-B232*0.7635+1-C232*0.7562+1-D232*0.75+1-E232*0.7248+1-F232*0.7021+1-G232*0.6285+H232*0.5884+I232*0.5276+1-J232*0.3663)/11.068</f>
        <v>0.47746224851775459</v>
      </c>
      <c r="L232" s="60">
        <f>K232/0.4898*100</f>
        <v>97.481063396846594</v>
      </c>
      <c r="M232" s="8">
        <v>279</v>
      </c>
      <c r="N232" s="8">
        <v>254</v>
      </c>
      <c r="O232" s="8">
        <v>39</v>
      </c>
      <c r="P232" s="8">
        <v>68</v>
      </c>
      <c r="Q232" s="8">
        <v>6</v>
      </c>
      <c r="R232" s="8">
        <v>4</v>
      </c>
      <c r="S232" s="8">
        <v>12</v>
      </c>
      <c r="T232" s="8">
        <v>19</v>
      </c>
      <c r="U232" s="8">
        <v>65</v>
      </c>
      <c r="V232" s="8">
        <v>118</v>
      </c>
      <c r="W232" s="8">
        <v>3</v>
      </c>
      <c r="X232" s="8">
        <v>0</v>
      </c>
      <c r="Y232" s="8">
        <v>3</v>
      </c>
      <c r="Z232" s="16"/>
    </row>
    <row r="233" spans="1:26" x14ac:dyDescent="0.2">
      <c r="A233" s="7" t="s">
        <v>51</v>
      </c>
      <c r="B233" s="10">
        <f>(P233-S233)/(N233-S233-U233+Y233)</f>
        <v>0.32553191489361705</v>
      </c>
      <c r="C233" s="10">
        <f>V233/M233</f>
        <v>0.41049798115746972</v>
      </c>
      <c r="D233" s="10">
        <f>(Q233+R233+S233)/P233</f>
        <v>0.37222222222222223</v>
      </c>
      <c r="E233" s="10">
        <f>(V233+O233)/M233</f>
        <v>0.54777927321668907</v>
      </c>
      <c r="F233" s="10">
        <f>(V233/N233)+((P233+T233+W233)/(N233+T233+W233+Y233))</f>
        <v>0.77301021163830541</v>
      </c>
      <c r="G233" s="10">
        <f>S233/V233</f>
        <v>8.8524590163934422E-2</v>
      </c>
      <c r="H233" s="10">
        <f>(X233+Y233)/V233</f>
        <v>2.2950819672131147E-2</v>
      </c>
      <c r="I233" s="10">
        <f>U233/M233</f>
        <v>0.24629878869448182</v>
      </c>
      <c r="J233" s="10">
        <f>(T233+W233)/M233</f>
        <v>7.8061911170928672E-2</v>
      </c>
      <c r="K233" s="59">
        <f>(1-B233*0.7635+1-C233*0.7562+1-D233*0.75+1-E233*0.7248+1-F233*0.7021+1-G233*0.6285+H233*0.5884+I233*0.5276+1-J233*0.3663)/11.068</f>
        <v>0.47717112182620292</v>
      </c>
      <c r="L233" s="60">
        <f>K233/0.4898*100</f>
        <v>97.421625525970384</v>
      </c>
      <c r="M233" s="8">
        <v>743</v>
      </c>
      <c r="N233" s="8">
        <v>677</v>
      </c>
      <c r="O233" s="8">
        <v>102</v>
      </c>
      <c r="P233" s="8">
        <v>180</v>
      </c>
      <c r="Q233" s="8">
        <v>36</v>
      </c>
      <c r="R233" s="8">
        <v>4</v>
      </c>
      <c r="S233" s="8">
        <v>27</v>
      </c>
      <c r="T233" s="8">
        <v>52</v>
      </c>
      <c r="U233" s="8">
        <v>183</v>
      </c>
      <c r="V233" s="8">
        <v>305</v>
      </c>
      <c r="W233" s="8">
        <v>6</v>
      </c>
      <c r="X233" s="8">
        <v>4</v>
      </c>
      <c r="Y233" s="8">
        <v>3</v>
      </c>
      <c r="Z233" s="16"/>
    </row>
    <row r="234" spans="1:26" x14ac:dyDescent="0.2">
      <c r="A234" s="7" t="s">
        <v>39</v>
      </c>
      <c r="B234" s="10">
        <f>(P234-S234)/(N234-S234-U234+Y234)</f>
        <v>0.30666666666666664</v>
      </c>
      <c r="C234" s="10">
        <f>V234/M234</f>
        <v>0.42091836734693877</v>
      </c>
      <c r="D234" s="10">
        <f>(Q234+R234+S234)/P234</f>
        <v>0.34782608695652173</v>
      </c>
      <c r="E234" s="10">
        <f>(V234+O234)/M234</f>
        <v>0.54591836734693877</v>
      </c>
      <c r="F234" s="10">
        <f>(V234/N234)+((P234+T234+W234)/(N234+T234+W234+Y234))</f>
        <v>0.76240616856261834</v>
      </c>
      <c r="G234" s="10">
        <f>S234/V234</f>
        <v>6.9696969696969702E-2</v>
      </c>
      <c r="H234" s="10">
        <f>(X234+Y234)/V234</f>
        <v>1.2121212121212121E-2</v>
      </c>
      <c r="I234" s="10">
        <f>U234/M234</f>
        <v>0.15178571428571427</v>
      </c>
      <c r="J234" s="10">
        <f>(T234+W234)/M234</f>
        <v>5.1020408163265307E-2</v>
      </c>
      <c r="K234" s="59">
        <f>(1-B234*0.7635+1-C234*0.7562+1-D234*0.75+1-E234*0.7248+1-F234*0.7021+1-G234*0.6285+H234*0.5884+I234*0.5276+1-J234*0.3663)/11.068</f>
        <v>0.4770912454733009</v>
      </c>
      <c r="L234" s="60">
        <f>K234/0.4898*100</f>
        <v>97.405317573152487</v>
      </c>
      <c r="M234" s="8">
        <v>784</v>
      </c>
      <c r="N234" s="8">
        <v>739</v>
      </c>
      <c r="O234" s="8">
        <v>98</v>
      </c>
      <c r="P234" s="8">
        <v>207</v>
      </c>
      <c r="Q234" s="8">
        <v>44</v>
      </c>
      <c r="R234" s="8">
        <v>5</v>
      </c>
      <c r="S234" s="8">
        <v>23</v>
      </c>
      <c r="T234" s="8">
        <v>34</v>
      </c>
      <c r="U234" s="8">
        <v>119</v>
      </c>
      <c r="V234" s="8">
        <v>330</v>
      </c>
      <c r="W234" s="8">
        <v>6</v>
      </c>
      <c r="X234" s="8">
        <v>1</v>
      </c>
      <c r="Y234" s="8">
        <v>3</v>
      </c>
      <c r="Z234" s="16"/>
    </row>
    <row r="235" spans="1:26" x14ac:dyDescent="0.2">
      <c r="A235" s="7" t="s">
        <v>147</v>
      </c>
      <c r="B235" s="10">
        <f>(P235-S235)/(N235-S235-U235+Y235)</f>
        <v>0.30909090909090908</v>
      </c>
      <c r="C235" s="10">
        <f>V235/M235</f>
        <v>0.37826086956521737</v>
      </c>
      <c r="D235" s="10">
        <f>(Q235+R235+S235)/P235</f>
        <v>0.39603960396039606</v>
      </c>
      <c r="E235" s="10">
        <f>(V235+O235)/M235</f>
        <v>0.4956521739130435</v>
      </c>
      <c r="F235" s="10">
        <f>(V235/N235)+((P235+T235+W235)/(N235+T235+W235+Y235))</f>
        <v>0.80666856114426444</v>
      </c>
      <c r="G235" s="10">
        <f>S235/V235</f>
        <v>9.1954022988505746E-2</v>
      </c>
      <c r="H235" s="10">
        <f>(X235+Y235)/V235</f>
        <v>2.2988505747126436E-2</v>
      </c>
      <c r="I235" s="10">
        <f>U235/M235</f>
        <v>0.22391304347826088</v>
      </c>
      <c r="J235" s="10">
        <f>(T235+W235)/M235</f>
        <v>0.14130434782608695</v>
      </c>
      <c r="K235" s="59">
        <f>(1-B235*0.7635+1-C235*0.7562+1-D235*0.75+1-E235*0.7248+1-F235*0.7021+1-G235*0.6285+H235*0.5884+I235*0.5276+1-J235*0.3663)/11.068</f>
        <v>0.47681947040167899</v>
      </c>
      <c r="L235" s="60">
        <f>K235/0.4898*100</f>
        <v>97.349830625087591</v>
      </c>
      <c r="M235" s="8">
        <v>460</v>
      </c>
      <c r="N235" s="8">
        <v>391</v>
      </c>
      <c r="O235" s="8">
        <v>54</v>
      </c>
      <c r="P235" s="8">
        <v>101</v>
      </c>
      <c r="Q235" s="8">
        <v>23</v>
      </c>
      <c r="R235" s="8">
        <v>1</v>
      </c>
      <c r="S235" s="8">
        <v>16</v>
      </c>
      <c r="T235" s="8">
        <v>60</v>
      </c>
      <c r="U235" s="8">
        <v>103</v>
      </c>
      <c r="V235" s="8">
        <v>174</v>
      </c>
      <c r="W235" s="8">
        <v>5</v>
      </c>
      <c r="X235" s="8">
        <v>1</v>
      </c>
      <c r="Y235" s="8">
        <v>3</v>
      </c>
      <c r="Z235" s="16"/>
    </row>
    <row r="236" spans="1:26" x14ac:dyDescent="0.2">
      <c r="A236" s="7" t="s">
        <v>89</v>
      </c>
      <c r="B236" s="10">
        <f>(P236-S236)/(N236-S236-U236+Y236)</f>
        <v>0.25917431192660551</v>
      </c>
      <c r="C236" s="10">
        <f>V236/M236</f>
        <v>0.40781250000000002</v>
      </c>
      <c r="D236" s="10">
        <f>(Q236+R236+S236)/P236</f>
        <v>0.49275362318840582</v>
      </c>
      <c r="E236" s="10">
        <f>(V236+O236)/M236</f>
        <v>0.52656250000000004</v>
      </c>
      <c r="F236" s="10">
        <f>(V236/N236)+((P236+T236+W236)/(N236+T236+W236+Y236))</f>
        <v>0.73258365258749158</v>
      </c>
      <c r="G236" s="10">
        <f>S236/V236</f>
        <v>9.5785440613026823E-2</v>
      </c>
      <c r="H236" s="10">
        <f>(X236+Y236)/V236</f>
        <v>2.681992337164751E-2</v>
      </c>
      <c r="I236" s="10">
        <f>U236/M236</f>
        <v>0.20624999999999999</v>
      </c>
      <c r="J236" s="10">
        <f>(T236+W236)/M236</f>
        <v>7.1874999999999994E-2</v>
      </c>
      <c r="K236" s="59">
        <f>(1-B236*0.7635+1-C236*0.7562+1-D236*0.75+1-E236*0.7248+1-F236*0.7021+1-G236*0.6285+H236*0.5884+I236*0.5276+1-J236*0.3663)/11.068</f>
        <v>0.47580748838612624</v>
      </c>
      <c r="L236" s="60">
        <f>K236/0.4898*100</f>
        <v>97.14321935200617</v>
      </c>
      <c r="M236" s="8">
        <v>640</v>
      </c>
      <c r="N236" s="8">
        <v>587</v>
      </c>
      <c r="O236" s="8">
        <v>76</v>
      </c>
      <c r="P236" s="8">
        <v>138</v>
      </c>
      <c r="Q236" s="8">
        <v>38</v>
      </c>
      <c r="R236" s="8">
        <v>5</v>
      </c>
      <c r="S236" s="8">
        <v>25</v>
      </c>
      <c r="T236" s="8">
        <v>38</v>
      </c>
      <c r="U236" s="8">
        <v>132</v>
      </c>
      <c r="V236" s="8">
        <v>261</v>
      </c>
      <c r="W236" s="8">
        <v>8</v>
      </c>
      <c r="X236" s="8">
        <v>1</v>
      </c>
      <c r="Y236" s="8">
        <v>6</v>
      </c>
      <c r="Z236" s="16"/>
    </row>
    <row r="237" spans="1:26" x14ac:dyDescent="0.2">
      <c r="A237" s="7" t="s">
        <v>238</v>
      </c>
      <c r="B237" s="10">
        <f>(P237-S237)/(N237-S237-U237+Y237)</f>
        <v>0.32857142857142857</v>
      </c>
      <c r="C237" s="10">
        <f>V237/M237</f>
        <v>0.40636042402826855</v>
      </c>
      <c r="D237" s="10">
        <f>(Q237+R237+S237)/P237</f>
        <v>0.3783783783783784</v>
      </c>
      <c r="E237" s="10">
        <f>(V237+O237)/M237</f>
        <v>0.52650176678445226</v>
      </c>
      <c r="F237" s="10">
        <f>(V237/N237)+((P237+T237+W237)/(N237+T237+W237+Y237))</f>
        <v>0.79617612169422936</v>
      </c>
      <c r="G237" s="10">
        <f>S237/V237</f>
        <v>4.3478260869565216E-2</v>
      </c>
      <c r="H237" s="10">
        <f>(X237+Y237)/V237</f>
        <v>4.3478260869565216E-2</v>
      </c>
      <c r="I237" s="10">
        <f>U237/M237</f>
        <v>0.1519434628975265</v>
      </c>
      <c r="J237" s="10">
        <f>(T237+W237)/M237</f>
        <v>8.1272084805653705E-2</v>
      </c>
      <c r="K237" s="59">
        <f>(1-B237*0.7635+1-C237*0.7562+1-D237*0.75+1-E237*0.7248+1-F237*0.7021+1-G237*0.6285+H237*0.5884+I237*0.5276+1-J237*0.3663)/11.068</f>
        <v>0.47579602189595405</v>
      </c>
      <c r="L237" s="60">
        <f>K237/0.4898*100</f>
        <v>97.140878296438146</v>
      </c>
      <c r="M237" s="8">
        <v>283</v>
      </c>
      <c r="N237" s="8">
        <v>255</v>
      </c>
      <c r="O237" s="8">
        <v>34</v>
      </c>
      <c r="P237" s="8">
        <v>74</v>
      </c>
      <c r="Q237" s="8">
        <v>20</v>
      </c>
      <c r="R237" s="8">
        <v>3</v>
      </c>
      <c r="S237" s="8">
        <v>5</v>
      </c>
      <c r="T237" s="8">
        <v>21</v>
      </c>
      <c r="U237" s="8">
        <v>43</v>
      </c>
      <c r="V237" s="8">
        <v>115</v>
      </c>
      <c r="W237" s="8">
        <v>2</v>
      </c>
      <c r="X237" s="8">
        <v>2</v>
      </c>
      <c r="Y237" s="8">
        <v>3</v>
      </c>
      <c r="Z237" s="16"/>
    </row>
    <row r="238" spans="1:26" x14ac:dyDescent="0.2">
      <c r="A238" s="7" t="s">
        <v>98</v>
      </c>
      <c r="B238" s="10">
        <f>(P238-S238)/(N238-S238-U238+Y238)</f>
        <v>0.30804597701149428</v>
      </c>
      <c r="C238" s="10">
        <f>V238/M238</f>
        <v>0.40799999999999997</v>
      </c>
      <c r="D238" s="10">
        <f>(Q238+R238+S238)/P238</f>
        <v>0.36601307189542481</v>
      </c>
      <c r="E238" s="10">
        <f>(V238+O238)/M238</f>
        <v>0.54720000000000002</v>
      </c>
      <c r="F238" s="10">
        <f>(V238/N238)+((P238+T238+W238)/(N238+T238+W238+Y238))</f>
        <v>0.79137000459347728</v>
      </c>
      <c r="G238" s="10">
        <f>S238/V238</f>
        <v>7.4509803921568626E-2</v>
      </c>
      <c r="H238" s="10">
        <f>(X238+Y238)/V238</f>
        <v>3.5294117647058823E-2</v>
      </c>
      <c r="I238" s="10">
        <f>U238/M238</f>
        <v>0.1792</v>
      </c>
      <c r="J238" s="10">
        <f>(T238+W238)/M238</f>
        <v>8.9599999999999999E-2</v>
      </c>
      <c r="K238" s="59">
        <f>(1-B238*0.7635+1-C238*0.7562+1-D238*0.75+1-E238*0.7248+1-F238*0.7021+1-G238*0.6285+H238*0.5884+I238*0.5276+1-J238*0.3663)/11.068</f>
        <v>0.47571369167545169</v>
      </c>
      <c r="L238" s="60">
        <f>K238/0.4898*100</f>
        <v>97.124069349826797</v>
      </c>
      <c r="M238" s="8">
        <v>625</v>
      </c>
      <c r="N238" s="8">
        <v>560</v>
      </c>
      <c r="O238" s="8">
        <v>87</v>
      </c>
      <c r="P238" s="8">
        <v>153</v>
      </c>
      <c r="Q238" s="8">
        <v>29</v>
      </c>
      <c r="R238" s="8">
        <v>8</v>
      </c>
      <c r="S238" s="8">
        <v>19</v>
      </c>
      <c r="T238" s="8">
        <v>54</v>
      </c>
      <c r="U238" s="8">
        <v>112</v>
      </c>
      <c r="V238" s="8">
        <v>255</v>
      </c>
      <c r="W238" s="8">
        <v>2</v>
      </c>
      <c r="X238" s="8">
        <v>3</v>
      </c>
      <c r="Y238" s="8">
        <v>6</v>
      </c>
      <c r="Z238" s="16"/>
    </row>
    <row r="239" spans="1:26" x14ac:dyDescent="0.2">
      <c r="A239" s="7" t="s">
        <v>129</v>
      </c>
      <c r="B239" s="10">
        <f>(P239-S239)/(N239-S239-U239+Y239)</f>
        <v>0.30172413793103448</v>
      </c>
      <c r="C239" s="10">
        <f>V239/M239</f>
        <v>0.41505791505791506</v>
      </c>
      <c r="D239" s="10">
        <f>(Q239+R239+S239)/P239</f>
        <v>0.38400000000000001</v>
      </c>
      <c r="E239" s="10">
        <f>(V239+O239)/M239</f>
        <v>0.5424710424710425</v>
      </c>
      <c r="F239" s="10">
        <f>(V239/N239)+((P239+T239+W239)/(N239+T239+W239+Y239))</f>
        <v>0.77943278230769875</v>
      </c>
      <c r="G239" s="10">
        <f>S239/V239</f>
        <v>9.3023255813953487E-2</v>
      </c>
      <c r="H239" s="10">
        <f>(X239+Y239)/V239</f>
        <v>2.7906976744186046E-2</v>
      </c>
      <c r="I239" s="10">
        <f>U239/M239</f>
        <v>0.20270270270270271</v>
      </c>
      <c r="J239" s="10">
        <f>(T239+W239)/M239</f>
        <v>7.9150579150579145E-2</v>
      </c>
      <c r="K239" s="59">
        <f>(1-B239*0.7635+1-C239*0.7562+1-D239*0.75+1-E239*0.7248+1-F239*0.7021+1-G239*0.6285+H239*0.5884+I239*0.5276+1-J239*0.3663)/11.068</f>
        <v>0.4755378112506245</v>
      </c>
      <c r="L239" s="60">
        <f>K239/0.4898*100</f>
        <v>97.088160728996414</v>
      </c>
      <c r="M239" s="8">
        <v>518</v>
      </c>
      <c r="N239" s="8">
        <v>471</v>
      </c>
      <c r="O239" s="8">
        <v>66</v>
      </c>
      <c r="P239" s="8">
        <v>125</v>
      </c>
      <c r="Q239" s="8">
        <v>26</v>
      </c>
      <c r="R239" s="8">
        <v>2</v>
      </c>
      <c r="S239" s="8">
        <v>20</v>
      </c>
      <c r="T239" s="8">
        <v>40</v>
      </c>
      <c r="U239" s="8">
        <v>105</v>
      </c>
      <c r="V239" s="8">
        <v>215</v>
      </c>
      <c r="W239" s="8">
        <v>1</v>
      </c>
      <c r="X239" s="8">
        <v>4</v>
      </c>
      <c r="Y239" s="8">
        <v>2</v>
      </c>
      <c r="Z239" s="16"/>
    </row>
    <row r="240" spans="1:26" x14ac:dyDescent="0.2">
      <c r="A240" s="7" t="s">
        <v>164</v>
      </c>
      <c r="B240" s="10">
        <f>(P240-S240)/(N240-S240-U240+Y240)</f>
        <v>0.34496124031007752</v>
      </c>
      <c r="C240" s="10">
        <f>V240/M240</f>
        <v>0.40463917525773196</v>
      </c>
      <c r="D240" s="10">
        <f>(Q240+R240+S240)/P240</f>
        <v>0.29702970297029702</v>
      </c>
      <c r="E240" s="10">
        <f>(V240+O240)/M240</f>
        <v>0.54639175257731953</v>
      </c>
      <c r="F240" s="10">
        <f>(V240/N240)+((P240+T240+W240)/(N240+T240+W240+Y240))</f>
        <v>0.83659006467593233</v>
      </c>
      <c r="G240" s="10">
        <f>S240/V240</f>
        <v>7.6433121019108277E-2</v>
      </c>
      <c r="H240" s="10">
        <f>(X240+Y240)/V240</f>
        <v>4.4585987261146494E-2</v>
      </c>
      <c r="I240" s="10">
        <f>U240/M240</f>
        <v>0.19072164948453607</v>
      </c>
      <c r="J240" s="10">
        <f>(T240+W240)/M240</f>
        <v>0.11082474226804123</v>
      </c>
      <c r="K240" s="59">
        <f>(1-B240*0.7635+1-C240*0.7562+1-D240*0.75+1-E240*0.7248+1-F240*0.7021+1-G240*0.6285+H240*0.5884+I240*0.5276+1-J240*0.3663)/11.068</f>
        <v>0.47548724813045085</v>
      </c>
      <c r="L240" s="60">
        <f>K240/0.4898*100</f>
        <v>97.077837511321121</v>
      </c>
      <c r="M240" s="8">
        <v>388</v>
      </c>
      <c r="N240" s="8">
        <v>338</v>
      </c>
      <c r="O240" s="8">
        <v>55</v>
      </c>
      <c r="P240" s="8">
        <v>101</v>
      </c>
      <c r="Q240" s="8">
        <v>16</v>
      </c>
      <c r="R240" s="8">
        <v>2</v>
      </c>
      <c r="S240" s="8">
        <v>12</v>
      </c>
      <c r="T240" s="8">
        <v>36</v>
      </c>
      <c r="U240" s="8">
        <v>74</v>
      </c>
      <c r="V240" s="8">
        <v>157</v>
      </c>
      <c r="W240" s="8">
        <v>7</v>
      </c>
      <c r="X240" s="8">
        <v>1</v>
      </c>
      <c r="Y240" s="8">
        <v>6</v>
      </c>
      <c r="Z240" s="16"/>
    </row>
    <row r="241" spans="1:26" x14ac:dyDescent="0.2">
      <c r="A241" s="7" t="s">
        <v>128</v>
      </c>
      <c r="B241" s="10">
        <f>(P241-S241)/(N241-S241-U241+Y241)</f>
        <v>0.28374655647382918</v>
      </c>
      <c r="C241" s="10">
        <f>V241/M241</f>
        <v>0.39961389961389959</v>
      </c>
      <c r="D241" s="10">
        <f>(Q241+R241+S241)/P241</f>
        <v>0.39669421487603307</v>
      </c>
      <c r="E241" s="10">
        <f>(V241+O241)/M241</f>
        <v>0.53861003861003864</v>
      </c>
      <c r="F241" s="10">
        <f>(V241/N241)+((P241+T241+W241)/(N241+T241+W241+Y241))</f>
        <v>0.79117933723196887</v>
      </c>
      <c r="G241" s="10">
        <f>S241/V241</f>
        <v>8.6956521739130432E-2</v>
      </c>
      <c r="H241" s="10">
        <f>(X241+Y241)/V241</f>
        <v>4.8309178743961352E-2</v>
      </c>
      <c r="I241" s="10">
        <f>U241/M241</f>
        <v>0.15444015444015444</v>
      </c>
      <c r="J241" s="10">
        <f>(T241+W241)/M241</f>
        <v>0.10038610038610038</v>
      </c>
      <c r="K241" s="59">
        <f>(1-B241*0.7635+1-C241*0.7562+1-D241*0.75+1-E241*0.7248+1-F241*0.7021+1-G241*0.6285+H241*0.5884+I241*0.5276+1-J241*0.3663)/11.068</f>
        <v>0.47490634145312194</v>
      </c>
      <c r="L241" s="60">
        <f>K241/0.4898*100</f>
        <v>96.959236719706396</v>
      </c>
      <c r="M241" s="8">
        <v>518</v>
      </c>
      <c r="N241" s="8">
        <v>456</v>
      </c>
      <c r="O241" s="8">
        <v>72</v>
      </c>
      <c r="P241" s="8">
        <v>121</v>
      </c>
      <c r="Q241" s="8">
        <v>28</v>
      </c>
      <c r="R241" s="8">
        <v>2</v>
      </c>
      <c r="S241" s="8">
        <v>18</v>
      </c>
      <c r="T241" s="8">
        <v>47</v>
      </c>
      <c r="U241" s="8">
        <v>80</v>
      </c>
      <c r="V241" s="8">
        <v>207</v>
      </c>
      <c r="W241" s="8">
        <v>5</v>
      </c>
      <c r="X241" s="8">
        <v>5</v>
      </c>
      <c r="Y241" s="8">
        <v>5</v>
      </c>
      <c r="Z241" s="16"/>
    </row>
    <row r="242" spans="1:26" x14ac:dyDescent="0.2">
      <c r="A242" s="7" t="s">
        <v>235</v>
      </c>
      <c r="B242" s="10">
        <f>(P242-S242)/(N242-S242-U242+Y242)</f>
        <v>0.29081632653061223</v>
      </c>
      <c r="C242" s="10">
        <f>V242/M242</f>
        <v>0.40845070422535212</v>
      </c>
      <c r="D242" s="10">
        <f>(Q242+R242+S242)/P242</f>
        <v>0.35294117647058826</v>
      </c>
      <c r="E242" s="10">
        <f>(V242+O242)/M242</f>
        <v>0.54225352112676062</v>
      </c>
      <c r="F242" s="10">
        <f>(V242/N242)+((P242+T242+W242)/(N242+T242+W242+Y242))</f>
        <v>0.80919572953736663</v>
      </c>
      <c r="G242" s="10">
        <f>S242/V242</f>
        <v>9.4827586206896547E-2</v>
      </c>
      <c r="H242" s="10">
        <f>(X242+Y242)/V242</f>
        <v>4.3103448275862072E-2</v>
      </c>
      <c r="I242" s="10">
        <f>U242/M242</f>
        <v>0.15845070422535212</v>
      </c>
      <c r="J242" s="10">
        <f>(T242+W242)/M242</f>
        <v>0.10211267605633803</v>
      </c>
      <c r="K242" s="59">
        <f>(1-B242*0.7635+1-C242*0.7562+1-D242*0.75+1-E242*0.7248+1-F242*0.7021+1-G242*0.6285+H242*0.5884+I242*0.5276+1-J242*0.3663)/11.068</f>
        <v>0.47480858378471336</v>
      </c>
      <c r="L242" s="60">
        <f>K242/0.4898*100</f>
        <v>96.939278028728737</v>
      </c>
      <c r="M242" s="8">
        <v>284</v>
      </c>
      <c r="N242" s="8">
        <v>250</v>
      </c>
      <c r="O242" s="8">
        <v>38</v>
      </c>
      <c r="P242" s="8">
        <v>68</v>
      </c>
      <c r="Q242" s="8">
        <v>11</v>
      </c>
      <c r="R242" s="8">
        <v>2</v>
      </c>
      <c r="S242" s="8">
        <v>11</v>
      </c>
      <c r="T242" s="8">
        <v>27</v>
      </c>
      <c r="U242" s="8">
        <v>45</v>
      </c>
      <c r="V242" s="8">
        <v>116</v>
      </c>
      <c r="W242" s="8">
        <v>2</v>
      </c>
      <c r="X242" s="8">
        <v>3</v>
      </c>
      <c r="Y242" s="8">
        <v>2</v>
      </c>
      <c r="Z242" s="16"/>
    </row>
    <row r="243" spans="1:26" x14ac:dyDescent="0.2">
      <c r="A243" s="7" t="s">
        <v>74</v>
      </c>
      <c r="B243" s="10">
        <f>(P243-S243)/(N243-S243-U243+Y243)</f>
        <v>0.28999999999999998</v>
      </c>
      <c r="C243" s="10">
        <f>V243/M243</f>
        <v>0.42898975109809662</v>
      </c>
      <c r="D243" s="10">
        <f>(Q243+R243+S243)/P243</f>
        <v>0.38011695906432746</v>
      </c>
      <c r="E243" s="10">
        <f>(V243+O243)/M243</f>
        <v>0.54904831625183015</v>
      </c>
      <c r="F243" s="10">
        <f>(V243/N243)+((P243+T243+W243)/(N243+T243+W243+Y243))</f>
        <v>0.76852599941828525</v>
      </c>
      <c r="G243" s="10">
        <f>S243/V243</f>
        <v>8.8737201365187715E-2</v>
      </c>
      <c r="H243" s="10">
        <f>(X243+Y243)/V243</f>
        <v>2.0477815699658702E-2</v>
      </c>
      <c r="I243" s="10">
        <f>U243/M243</f>
        <v>0.16691068814055637</v>
      </c>
      <c r="J243" s="10">
        <f>(T243+W243)/M243</f>
        <v>5.7101024890190338E-2</v>
      </c>
      <c r="K243" s="59">
        <f>(1-B243*0.7635+1-C243*0.7562+1-D243*0.75+1-E243*0.7248+1-F243*0.7021+1-G243*0.6285+H243*0.5884+I243*0.5276+1-J243*0.3663)/11.068</f>
        <v>0.47479099172893108</v>
      </c>
      <c r="L243" s="60">
        <f>K243/0.4898*100</f>
        <v>96.935686347270533</v>
      </c>
      <c r="M243" s="8">
        <v>683</v>
      </c>
      <c r="N243" s="8">
        <v>638</v>
      </c>
      <c r="O243" s="8">
        <v>82</v>
      </c>
      <c r="P243" s="8">
        <v>171</v>
      </c>
      <c r="Q243" s="8">
        <v>34</v>
      </c>
      <c r="R243" s="8">
        <v>5</v>
      </c>
      <c r="S243" s="8">
        <v>26</v>
      </c>
      <c r="T243" s="8">
        <v>35</v>
      </c>
      <c r="U243" s="8">
        <v>114</v>
      </c>
      <c r="V243" s="8">
        <v>293</v>
      </c>
      <c r="W243" s="8">
        <v>4</v>
      </c>
      <c r="X243" s="8">
        <v>4</v>
      </c>
      <c r="Y243" s="8">
        <v>2</v>
      </c>
      <c r="Z243" s="16"/>
    </row>
    <row r="244" spans="1:26" x14ac:dyDescent="0.2">
      <c r="A244" s="7" t="s">
        <v>87</v>
      </c>
      <c r="B244" s="10">
        <f>(P244-S244)/(N244-S244-U244+Y244)</f>
        <v>0.28947368421052633</v>
      </c>
      <c r="C244" s="10">
        <f>V244/M244</f>
        <v>0.40838509316770188</v>
      </c>
      <c r="D244" s="10">
        <f>(Q244+R244+S244)/P244</f>
        <v>0.37419354838709679</v>
      </c>
      <c r="E244" s="10">
        <f>(V244+O244)/M244</f>
        <v>0.55124223602484468</v>
      </c>
      <c r="F244" s="10">
        <f>(V244/N244)+((P244+T244+W244)/(N244+T244+W244+Y244))</f>
        <v>0.78418150519124219</v>
      </c>
      <c r="G244" s="10">
        <f>S244/V244</f>
        <v>8.7452471482889732E-2</v>
      </c>
      <c r="H244" s="10">
        <f>(X244+Y244)/V244</f>
        <v>2.6615969581749048E-2</v>
      </c>
      <c r="I244" s="10">
        <f>U244/M244</f>
        <v>0.16304347826086957</v>
      </c>
      <c r="J244" s="10">
        <f>(T244+W244)/M244</f>
        <v>8.8509316770186336E-2</v>
      </c>
      <c r="K244" s="59">
        <f>(1-B244*0.7635+1-C244*0.7562+1-D244*0.75+1-E244*0.7248+1-F244*0.7021+1-G244*0.6285+H244*0.5884+I244*0.5276+1-J244*0.3663)/11.068</f>
        <v>0.47467513556815738</v>
      </c>
      <c r="L244" s="60">
        <f>K244/0.4898*100</f>
        <v>96.912032578227311</v>
      </c>
      <c r="M244" s="8">
        <v>644</v>
      </c>
      <c r="N244" s="8">
        <v>580</v>
      </c>
      <c r="O244" s="8">
        <v>92</v>
      </c>
      <c r="P244" s="8">
        <v>155</v>
      </c>
      <c r="Q244" s="8">
        <v>31</v>
      </c>
      <c r="R244" s="8">
        <v>4</v>
      </c>
      <c r="S244" s="8">
        <v>23</v>
      </c>
      <c r="T244" s="8">
        <v>53</v>
      </c>
      <c r="U244" s="8">
        <v>105</v>
      </c>
      <c r="V244" s="8">
        <v>263</v>
      </c>
      <c r="W244" s="8">
        <v>4</v>
      </c>
      <c r="X244" s="8">
        <v>3</v>
      </c>
      <c r="Y244" s="8">
        <v>4</v>
      </c>
      <c r="Z244" s="16"/>
    </row>
    <row r="245" spans="1:26" x14ac:dyDescent="0.2">
      <c r="A245" s="7" t="s">
        <v>193</v>
      </c>
      <c r="B245" s="10">
        <f>(P245-S245)/(N245-S245-U245+Y245)</f>
        <v>0.30888030888030887</v>
      </c>
      <c r="C245" s="10">
        <f>V245/M245</f>
        <v>0.42942942942942941</v>
      </c>
      <c r="D245" s="10">
        <f>(Q245+R245+S245)/P245</f>
        <v>0.35555555555555557</v>
      </c>
      <c r="E245" s="10">
        <f>(V245+O245)/M245</f>
        <v>0.55555555555555558</v>
      </c>
      <c r="F245" s="10">
        <f>(V245/N245)+((P245+T245+W245)/(N245+T245+W245+Y245))</f>
        <v>0.76975218937626688</v>
      </c>
      <c r="G245" s="10">
        <f>S245/V245</f>
        <v>6.9930069930069935E-2</v>
      </c>
      <c r="H245" s="10">
        <f>(X245+Y245)/V245</f>
        <v>1.3986013986013986E-2</v>
      </c>
      <c r="I245" s="10">
        <f>U245/M245</f>
        <v>0.14114114114114115</v>
      </c>
      <c r="J245" s="10">
        <f>(T245+W245)/M245</f>
        <v>4.5045045045045043E-2</v>
      </c>
      <c r="K245" s="59">
        <f>(1-B245*0.7635+1-C245*0.7562+1-D245*0.75+1-E245*0.7248+1-F245*0.7021+1-G245*0.6285+H245*0.5884+I245*0.5276+1-J245*0.3663)/11.068</f>
        <v>0.47451241343380263</v>
      </c>
      <c r="L245" s="60">
        <f>K245/0.4898*100</f>
        <v>96.878810419314547</v>
      </c>
      <c r="M245" s="8">
        <v>333</v>
      </c>
      <c r="N245" s="8">
        <v>316</v>
      </c>
      <c r="O245" s="8">
        <v>42</v>
      </c>
      <c r="P245" s="8">
        <v>90</v>
      </c>
      <c r="Q245" s="8">
        <v>21</v>
      </c>
      <c r="R245" s="8">
        <v>1</v>
      </c>
      <c r="S245" s="8">
        <v>10</v>
      </c>
      <c r="T245" s="8">
        <v>13</v>
      </c>
      <c r="U245" s="8">
        <v>47</v>
      </c>
      <c r="V245" s="8">
        <v>143</v>
      </c>
      <c r="W245" s="8">
        <v>2</v>
      </c>
      <c r="X245" s="8">
        <v>2</v>
      </c>
      <c r="Y245" s="8">
        <v>0</v>
      </c>
      <c r="Z245" s="16"/>
    </row>
    <row r="246" spans="1:26" x14ac:dyDescent="0.2">
      <c r="A246" s="7" t="s">
        <v>79</v>
      </c>
      <c r="B246" s="10">
        <f>(P246-S246)/(N246-S246-U246+Y246)</f>
        <v>0.30263157894736842</v>
      </c>
      <c r="C246" s="10">
        <f>V246/M246</f>
        <v>0.42835595776772245</v>
      </c>
      <c r="D246" s="10">
        <f>(Q246+R246+S246)/P246</f>
        <v>0.37575757575757573</v>
      </c>
      <c r="E246" s="10">
        <f>(V246+O246)/M246</f>
        <v>0.55957767722473606</v>
      </c>
      <c r="F246" s="10">
        <f>(V246/N246)+((P246+T246+W246)/(N246+T246+W246+Y246))</f>
        <v>0.78292882260761332</v>
      </c>
      <c r="G246" s="10">
        <f>S246/V246</f>
        <v>9.5070422535211266E-2</v>
      </c>
      <c r="H246" s="10">
        <f>(X246+Y246)/V246</f>
        <v>3.873239436619718E-2</v>
      </c>
      <c r="I246" s="10">
        <f>U246/M246</f>
        <v>0.1975867269984917</v>
      </c>
      <c r="J246" s="10">
        <f>(T246+W246)/M246</f>
        <v>6.485671191553545E-2</v>
      </c>
      <c r="K246" s="59">
        <f>(1-B246*0.7635+1-C246*0.7562+1-D246*0.75+1-E246*0.7248+1-F246*0.7021+1-G246*0.6285+H246*0.5884+I246*0.5276+1-J246*0.3663)/11.068</f>
        <v>0.47447160548045619</v>
      </c>
      <c r="L246" s="60">
        <f>K246/0.4898*100</f>
        <v>96.870478864935933</v>
      </c>
      <c r="M246" s="8">
        <v>663</v>
      </c>
      <c r="N246" s="8">
        <v>609</v>
      </c>
      <c r="O246" s="8">
        <v>87</v>
      </c>
      <c r="P246" s="8">
        <v>165</v>
      </c>
      <c r="Q246" s="8">
        <v>32</v>
      </c>
      <c r="R246" s="8">
        <v>3</v>
      </c>
      <c r="S246" s="8">
        <v>27</v>
      </c>
      <c r="T246" s="8">
        <v>37</v>
      </c>
      <c r="U246" s="8">
        <v>131</v>
      </c>
      <c r="V246" s="8">
        <v>284</v>
      </c>
      <c r="W246" s="8">
        <v>6</v>
      </c>
      <c r="X246" s="8">
        <v>6</v>
      </c>
      <c r="Y246" s="8">
        <v>5</v>
      </c>
      <c r="Z246" s="16"/>
    </row>
    <row r="247" spans="1:26" x14ac:dyDescent="0.2">
      <c r="A247" s="7" t="s">
        <v>212</v>
      </c>
      <c r="B247" s="10">
        <f>(P247-S247)/(N247-S247-U247+Y247)</f>
        <v>0.37021276595744679</v>
      </c>
      <c r="C247" s="10">
        <f>V247/M247</f>
        <v>0.43143812709030099</v>
      </c>
      <c r="D247" s="10">
        <f>(Q247+R247+S247)/P247</f>
        <v>0.2967032967032967</v>
      </c>
      <c r="E247" s="10">
        <f>(V247+O247)/M247</f>
        <v>0.54849498327759194</v>
      </c>
      <c r="F247" s="10">
        <f>(V247/N247)+((P247+T247+W247)/(N247+T247+W247+Y247))</f>
        <v>0.82719045760562016</v>
      </c>
      <c r="G247" s="10">
        <f>S247/V247</f>
        <v>3.1007751937984496E-2</v>
      </c>
      <c r="H247" s="10">
        <f>(X247+Y247)/V247</f>
        <v>4.6511627906976744E-2</v>
      </c>
      <c r="I247" s="10">
        <f>U247/M247</f>
        <v>0.13712374581939799</v>
      </c>
      <c r="J247" s="10">
        <f>(T247+W247)/M247</f>
        <v>5.3511705685618728E-2</v>
      </c>
      <c r="K247" s="59">
        <f>(1-B247*0.7635+1-C247*0.7562+1-D247*0.75+1-E247*0.7248+1-F247*0.7021+1-G247*0.6285+H247*0.5884+I247*0.5276+1-J247*0.3663)/11.068</f>
        <v>0.47441870302339556</v>
      </c>
      <c r="L247" s="60">
        <f>K247/0.4898*100</f>
        <v>96.859678036626278</v>
      </c>
      <c r="M247" s="8">
        <v>299</v>
      </c>
      <c r="N247" s="8">
        <v>277</v>
      </c>
      <c r="O247" s="8">
        <v>35</v>
      </c>
      <c r="P247" s="8">
        <v>91</v>
      </c>
      <c r="Q247" s="8">
        <v>20</v>
      </c>
      <c r="R247" s="8">
        <v>3</v>
      </c>
      <c r="S247" s="8">
        <v>4</v>
      </c>
      <c r="T247" s="8">
        <v>13</v>
      </c>
      <c r="U247" s="8">
        <v>41</v>
      </c>
      <c r="V247" s="8">
        <v>129</v>
      </c>
      <c r="W247" s="8">
        <v>3</v>
      </c>
      <c r="X247" s="8">
        <v>3</v>
      </c>
      <c r="Y247" s="8">
        <v>3</v>
      </c>
      <c r="Z247" s="16"/>
    </row>
    <row r="248" spans="1:26" x14ac:dyDescent="0.2">
      <c r="A248" s="7" t="s">
        <v>289</v>
      </c>
      <c r="B248" s="10">
        <f>(P248-S248)/(N248-S248-U248+Y248)</f>
        <v>0.3032258064516129</v>
      </c>
      <c r="C248" s="10">
        <f>V248/M248</f>
        <v>0.41767068273092367</v>
      </c>
      <c r="D248" s="10">
        <f>(Q248+R248+S248)/P248</f>
        <v>0.39655172413793105</v>
      </c>
      <c r="E248" s="10">
        <f>(V248+O248)/M248</f>
        <v>0.51405622489959835</v>
      </c>
      <c r="F248" s="10">
        <f>(V248/N248)+((P248+T248+W248)/(N248+T248+W248+Y248))</f>
        <v>0.80929791271347251</v>
      </c>
      <c r="G248" s="10">
        <f>S248/V248</f>
        <v>0.10576923076923077</v>
      </c>
      <c r="H248" s="10">
        <f>(X248+Y248)/V248</f>
        <v>1.9230769230769232E-2</v>
      </c>
      <c r="I248" s="10">
        <f>U248/M248</f>
        <v>0.22489959839357429</v>
      </c>
      <c r="J248" s="10">
        <f>(T248+W248)/M248</f>
        <v>0.10441767068273092</v>
      </c>
      <c r="K248" s="59">
        <f>(1-B248*0.7635+1-C248*0.7562+1-D248*0.75+1-E248*0.7248+1-F248*0.7021+1-G248*0.6285+H248*0.5884+I248*0.5276+1-J248*0.3663)/11.068</f>
        <v>0.47340829196643941</v>
      </c>
      <c r="L248" s="60">
        <f>K248/0.4898*100</f>
        <v>96.653387498252229</v>
      </c>
      <c r="M248" s="8">
        <v>249</v>
      </c>
      <c r="N248" s="8">
        <v>221</v>
      </c>
      <c r="O248" s="8">
        <v>24</v>
      </c>
      <c r="P248" s="8">
        <v>58</v>
      </c>
      <c r="Q248" s="8">
        <v>11</v>
      </c>
      <c r="R248" s="8">
        <v>1</v>
      </c>
      <c r="S248" s="8">
        <v>11</v>
      </c>
      <c r="T248" s="8">
        <v>23</v>
      </c>
      <c r="U248" s="8">
        <v>56</v>
      </c>
      <c r="V248" s="8">
        <v>104</v>
      </c>
      <c r="W248" s="8">
        <v>3</v>
      </c>
      <c r="X248" s="8">
        <v>1</v>
      </c>
      <c r="Y248" s="8">
        <v>1</v>
      </c>
      <c r="Z248" s="16"/>
    </row>
    <row r="249" spans="1:26" x14ac:dyDescent="0.2">
      <c r="A249" s="7" t="s">
        <v>228</v>
      </c>
      <c r="B249" s="10">
        <f>(P249-S249)/(N249-S249-U249+Y249)</f>
        <v>0.29107981220657275</v>
      </c>
      <c r="C249" s="10">
        <f>V249/M249</f>
        <v>0.41522491349480967</v>
      </c>
      <c r="D249" s="10">
        <f>(Q249+R249+S249)/P249</f>
        <v>0.34246575342465752</v>
      </c>
      <c r="E249" s="10">
        <f>(V249+O249)/M249</f>
        <v>0.55363321799307963</v>
      </c>
      <c r="F249" s="10">
        <f>(V249/N249)+((P249+T249+W249)/(N249+T249+W249+Y249))</f>
        <v>0.79537411027931637</v>
      </c>
      <c r="G249" s="10">
        <f>S249/V249</f>
        <v>9.166666666666666E-2</v>
      </c>
      <c r="H249" s="10">
        <f>(X249+Y249)/V249</f>
        <v>8.3333333333333332E-3</v>
      </c>
      <c r="I249" s="10">
        <f>U249/M249</f>
        <v>0.13840830449826991</v>
      </c>
      <c r="J249" s="10">
        <f>(T249+W249)/M249</f>
        <v>8.6505190311418678E-2</v>
      </c>
      <c r="K249" s="59">
        <f>(1-B249*0.7635+1-C249*0.7562+1-D249*0.75+1-E249*0.7248+1-F249*0.7021+1-G249*0.6285+H249*0.5884+I249*0.5276+1-J249*0.3663)/11.068</f>
        <v>0.47306115405439725</v>
      </c>
      <c r="L249" s="60">
        <f>K249/0.4898*100</f>
        <v>96.582514098488616</v>
      </c>
      <c r="M249" s="8">
        <v>289</v>
      </c>
      <c r="N249" s="8">
        <v>263</v>
      </c>
      <c r="O249" s="8">
        <v>40</v>
      </c>
      <c r="P249" s="8">
        <v>73</v>
      </c>
      <c r="Q249" s="8">
        <v>14</v>
      </c>
      <c r="R249" s="8">
        <v>0</v>
      </c>
      <c r="S249" s="8">
        <v>11</v>
      </c>
      <c r="T249" s="8">
        <v>19</v>
      </c>
      <c r="U249" s="8">
        <v>40</v>
      </c>
      <c r="V249" s="8">
        <v>120</v>
      </c>
      <c r="W249" s="8">
        <v>6</v>
      </c>
      <c r="X249" s="8">
        <v>0</v>
      </c>
      <c r="Y249" s="8">
        <v>1</v>
      </c>
      <c r="Z249" s="16"/>
    </row>
    <row r="250" spans="1:26" x14ac:dyDescent="0.2">
      <c r="A250" s="7" t="s">
        <v>114</v>
      </c>
      <c r="B250" s="10">
        <f>(P250-S250)/(N250-S250-U250+Y250)</f>
        <v>0.31648936170212766</v>
      </c>
      <c r="C250" s="10">
        <f>V250/M250</f>
        <v>0.42700729927007297</v>
      </c>
      <c r="D250" s="10">
        <f>(Q250+R250+S250)/P250</f>
        <v>0.35</v>
      </c>
      <c r="E250" s="10">
        <f>(V250+O250)/M250</f>
        <v>0.56751824817518248</v>
      </c>
      <c r="F250" s="10">
        <f>(V250/N250)+((P250+T250+W250)/(N250+T250+W250+Y250))</f>
        <v>0.80443834160170091</v>
      </c>
      <c r="G250" s="10">
        <f>S250/V250</f>
        <v>8.9743589743589744E-2</v>
      </c>
      <c r="H250" s="10">
        <f>(X250+Y250)/V250</f>
        <v>3.4188034188034191E-2</v>
      </c>
      <c r="I250" s="10">
        <f>U250/M250</f>
        <v>0.19160583941605838</v>
      </c>
      <c r="J250" s="10">
        <f>(T250+W250)/M250</f>
        <v>7.6642335766423361E-2</v>
      </c>
      <c r="K250" s="59">
        <f>(1-B250*0.7635+1-C250*0.7562+1-D250*0.75+1-E250*0.7248+1-F250*0.7021+1-G250*0.6285+H250*0.5884+I250*0.5276+1-J250*0.3663)/11.068</f>
        <v>0.47285450064722939</v>
      </c>
      <c r="L250" s="60">
        <f>K250/0.4898*100</f>
        <v>96.540322712786732</v>
      </c>
      <c r="M250" s="8">
        <v>548</v>
      </c>
      <c r="N250" s="8">
        <v>498</v>
      </c>
      <c r="O250" s="8">
        <v>77</v>
      </c>
      <c r="P250" s="8">
        <v>140</v>
      </c>
      <c r="Q250" s="8">
        <v>25</v>
      </c>
      <c r="R250" s="8">
        <v>3</v>
      </c>
      <c r="S250" s="8">
        <v>21</v>
      </c>
      <c r="T250" s="8">
        <v>38</v>
      </c>
      <c r="U250" s="8">
        <v>105</v>
      </c>
      <c r="V250" s="8">
        <v>234</v>
      </c>
      <c r="W250" s="8">
        <v>4</v>
      </c>
      <c r="X250" s="8">
        <v>4</v>
      </c>
      <c r="Y250" s="8">
        <v>4</v>
      </c>
      <c r="Z250" s="16"/>
    </row>
    <row r="251" spans="1:26" x14ac:dyDescent="0.2">
      <c r="A251" s="7" t="s">
        <v>42</v>
      </c>
      <c r="B251" s="10">
        <f>(P251-S251)/(N251-S251-U251+Y251)</f>
        <v>0.2688588007736944</v>
      </c>
      <c r="C251" s="10">
        <f>V251/M251</f>
        <v>0.38064516129032255</v>
      </c>
      <c r="D251" s="10">
        <f>(Q251+R251+S251)/P251</f>
        <v>0.42771084337349397</v>
      </c>
      <c r="E251" s="10">
        <f>(V251+O251)/M251</f>
        <v>0.53935483870967738</v>
      </c>
      <c r="F251" s="10">
        <f>(V251/N251)+((P251+T251+W251)/(N251+T251+W251+Y251))</f>
        <v>0.79440630740014317</v>
      </c>
      <c r="G251" s="10">
        <f>S251/V251</f>
        <v>9.152542372881356E-2</v>
      </c>
      <c r="H251" s="10">
        <f>(X251+Y251)/V251</f>
        <v>2.0338983050847456E-2</v>
      </c>
      <c r="I251" s="10">
        <f>U251/M251</f>
        <v>0.16129032258064516</v>
      </c>
      <c r="J251" s="10">
        <f>(T251+W251)/M251</f>
        <v>0.13548387096774195</v>
      </c>
      <c r="K251" s="59">
        <f>(1-B251*0.7635+1-C251*0.7562+1-D251*0.75+1-E251*0.7248+1-F251*0.7021+1-G251*0.6285+H251*0.5884+I251*0.5276+1-J251*0.3663)/11.068</f>
        <v>0.4722926461565442</v>
      </c>
      <c r="L251" s="60">
        <f>K251/0.4898*100</f>
        <v>96.425611710196861</v>
      </c>
      <c r="M251" s="8">
        <v>775</v>
      </c>
      <c r="N251" s="8">
        <v>664</v>
      </c>
      <c r="O251" s="8">
        <v>123</v>
      </c>
      <c r="P251" s="8">
        <v>166</v>
      </c>
      <c r="Q251" s="8">
        <v>40</v>
      </c>
      <c r="R251" s="8">
        <v>4</v>
      </c>
      <c r="S251" s="8">
        <v>27</v>
      </c>
      <c r="T251" s="8">
        <v>90</v>
      </c>
      <c r="U251" s="8">
        <v>125</v>
      </c>
      <c r="V251" s="8">
        <v>295</v>
      </c>
      <c r="W251" s="8">
        <v>15</v>
      </c>
      <c r="X251" s="8">
        <v>1</v>
      </c>
      <c r="Y251" s="8">
        <v>5</v>
      </c>
      <c r="Z251" s="16"/>
    </row>
    <row r="252" spans="1:26" x14ac:dyDescent="0.2">
      <c r="A252" s="7" t="s">
        <v>142</v>
      </c>
      <c r="B252" s="10">
        <f>(P252-S252)/(N252-S252-U252+Y252)</f>
        <v>0.29841269841269841</v>
      </c>
      <c r="C252" s="10">
        <f>V252/M252</f>
        <v>0.43801652892561982</v>
      </c>
      <c r="D252" s="10">
        <f>(Q252+R252+S252)/P252</f>
        <v>0.38135593220338981</v>
      </c>
      <c r="E252" s="10">
        <f>(V252+O252)/M252</f>
        <v>0.57851239669421484</v>
      </c>
      <c r="F252" s="10">
        <f>(V252/N252)+((P252+T252+W252)/(N252+T252+W252+Y252))</f>
        <v>0.79170770557547931</v>
      </c>
      <c r="G252" s="10">
        <f>S252/V252</f>
        <v>0.11320754716981132</v>
      </c>
      <c r="H252" s="10">
        <f>(X252+Y252)/V252</f>
        <v>4.2452830188679243E-2</v>
      </c>
      <c r="I252" s="10">
        <f>U252/M252</f>
        <v>0.2231404958677686</v>
      </c>
      <c r="J252" s="10">
        <f>(T252+W252)/M252</f>
        <v>6.6115702479338845E-2</v>
      </c>
      <c r="K252" s="59">
        <f>(1-B252*0.7635+1-C252*0.7562+1-D252*0.75+1-E252*0.7248+1-F252*0.7021+1-G252*0.6285+H252*0.5884+I252*0.5276+1-J252*0.3663)/11.068</f>
        <v>0.47227070264869381</v>
      </c>
      <c r="L252" s="60">
        <f>K252/0.4898*100</f>
        <v>96.421131614678188</v>
      </c>
      <c r="M252" s="8">
        <v>484</v>
      </c>
      <c r="N252" s="8">
        <v>443</v>
      </c>
      <c r="O252" s="8">
        <v>68</v>
      </c>
      <c r="P252" s="8">
        <v>118</v>
      </c>
      <c r="Q252" s="8">
        <v>20</v>
      </c>
      <c r="R252" s="8">
        <v>1</v>
      </c>
      <c r="S252" s="8">
        <v>24</v>
      </c>
      <c r="T252" s="8">
        <v>30</v>
      </c>
      <c r="U252" s="8">
        <v>108</v>
      </c>
      <c r="V252" s="8">
        <v>212</v>
      </c>
      <c r="W252" s="8">
        <v>2</v>
      </c>
      <c r="X252" s="8">
        <v>5</v>
      </c>
      <c r="Y252" s="8">
        <v>4</v>
      </c>
      <c r="Z252" s="16"/>
    </row>
    <row r="253" spans="1:26" x14ac:dyDescent="0.2">
      <c r="A253" s="7" t="s">
        <v>168</v>
      </c>
      <c r="B253" s="10">
        <f>(P253-S253)/(N253-S253-U253+Y253)</f>
        <v>0.3</v>
      </c>
      <c r="C253" s="10">
        <f>V253/M253</f>
        <v>0.40799999999999997</v>
      </c>
      <c r="D253" s="10">
        <f>(Q253+R253+S253)/P253</f>
        <v>0.46913580246913578</v>
      </c>
      <c r="E253" s="10">
        <f>(V253+O253)/M253</f>
        <v>0.55466666666666664</v>
      </c>
      <c r="F253" s="10">
        <f>(V253/N253)+((P253+T253+W253)/(N253+T253+W253+Y253))</f>
        <v>0.77404975124378117</v>
      </c>
      <c r="G253" s="10">
        <f>S253/V253</f>
        <v>9.8039215686274508E-2</v>
      </c>
      <c r="H253" s="10">
        <f>(X253+Y253)/V253</f>
        <v>1.3071895424836602E-2</v>
      </c>
      <c r="I253" s="10">
        <f>U253/M253</f>
        <v>0.27200000000000002</v>
      </c>
      <c r="J253" s="10">
        <f>(T253+W253)/M253</f>
        <v>0.10133333333333333</v>
      </c>
      <c r="K253" s="59">
        <f>(1-B253*0.7635+1-C253*0.7562+1-D253*0.75+1-E253*0.7248+1-F253*0.7021+1-G253*0.6285+H253*0.5884+I253*0.5276+1-J253*0.3663)/11.068</f>
        <v>0.47140842735896649</v>
      </c>
      <c r="L253" s="60">
        <f>K253/0.4898*100</f>
        <v>96.245085210078912</v>
      </c>
      <c r="M253" s="8">
        <v>375</v>
      </c>
      <c r="N253" s="8">
        <v>335</v>
      </c>
      <c r="O253" s="8">
        <v>55</v>
      </c>
      <c r="P253" s="8">
        <v>81</v>
      </c>
      <c r="Q253" s="8">
        <v>19</v>
      </c>
      <c r="R253" s="8">
        <v>4</v>
      </c>
      <c r="S253" s="8">
        <v>15</v>
      </c>
      <c r="T253" s="8">
        <v>33</v>
      </c>
      <c r="U253" s="8">
        <v>102</v>
      </c>
      <c r="V253" s="8">
        <v>153</v>
      </c>
      <c r="W253" s="8">
        <v>5</v>
      </c>
      <c r="X253" s="8">
        <v>0</v>
      </c>
      <c r="Y253" s="8">
        <v>2</v>
      </c>
      <c r="Z253" s="16"/>
    </row>
    <row r="254" spans="1:26" x14ac:dyDescent="0.2">
      <c r="A254" s="7" t="s">
        <v>159</v>
      </c>
      <c r="B254" s="10">
        <f>(P254-S254)/(N254-S254-U254+Y254)</f>
        <v>0.31297709923664124</v>
      </c>
      <c r="C254" s="10">
        <f>V254/M254</f>
        <v>0.43069306930693069</v>
      </c>
      <c r="D254" s="10">
        <f>(Q254+R254+S254)/P254</f>
        <v>0.35</v>
      </c>
      <c r="E254" s="10">
        <f>(V254+O254)/M254</f>
        <v>0.57920792079207917</v>
      </c>
      <c r="F254" s="10">
        <f>(V254/N254)+((P254+T254+W254)/(N254+T254+W254+Y254))</f>
        <v>0.81900884808706853</v>
      </c>
      <c r="G254" s="10">
        <f>S254/V254</f>
        <v>0.10344827586206896</v>
      </c>
      <c r="H254" s="10">
        <f>(X254+Y254)/V254</f>
        <v>4.0229885057471264E-2</v>
      </c>
      <c r="I254" s="10">
        <f>U254/M254</f>
        <v>0.20792079207920791</v>
      </c>
      <c r="J254" s="10">
        <f>(T254+W254)/M254</f>
        <v>8.6633663366336627E-2</v>
      </c>
      <c r="K254" s="59">
        <f>(1-B254*0.7635+1-C254*0.7562+1-D254*0.75+1-E254*0.7248+1-F254*0.7021+1-G254*0.6285+H254*0.5884+I254*0.5276+1-J254*0.3663)/11.068</f>
        <v>0.47114519285230405</v>
      </c>
      <c r="L254" s="60">
        <f>K254/0.4898*100</f>
        <v>96.191341946162524</v>
      </c>
      <c r="M254" s="8">
        <v>404</v>
      </c>
      <c r="N254" s="8">
        <v>362</v>
      </c>
      <c r="O254" s="8">
        <v>60</v>
      </c>
      <c r="P254" s="8">
        <v>100</v>
      </c>
      <c r="Q254" s="8">
        <v>14</v>
      </c>
      <c r="R254" s="8">
        <v>3</v>
      </c>
      <c r="S254" s="8">
        <v>18</v>
      </c>
      <c r="T254" s="8">
        <v>30</v>
      </c>
      <c r="U254" s="8">
        <v>84</v>
      </c>
      <c r="V254" s="8">
        <v>174</v>
      </c>
      <c r="W254" s="8">
        <v>5</v>
      </c>
      <c r="X254" s="8">
        <v>5</v>
      </c>
      <c r="Y254" s="8">
        <v>2</v>
      </c>
      <c r="Z254" s="16"/>
    </row>
    <row r="255" spans="1:26" x14ac:dyDescent="0.2">
      <c r="A255" s="7" t="s">
        <v>73</v>
      </c>
      <c r="B255" s="10">
        <f>(P255-S255)/(N255-S255-U255+Y255)</f>
        <v>0.28820960698689957</v>
      </c>
      <c r="C255" s="10">
        <f>V255/M255</f>
        <v>0.40729927007299271</v>
      </c>
      <c r="D255" s="10">
        <f>(Q255+R255+S255)/P255</f>
        <v>0.40251572327044027</v>
      </c>
      <c r="E255" s="10">
        <f>(V255+O255)/M255</f>
        <v>0.56350364963503652</v>
      </c>
      <c r="F255" s="10">
        <f>(V255/N255)+((P255+T255+W255)/(N255+T255+W255+Y255))</f>
        <v>0.7981346592809061</v>
      </c>
      <c r="G255" s="10">
        <f>S255/V255</f>
        <v>9.6774193548387094E-2</v>
      </c>
      <c r="H255" s="10">
        <f>(X255+Y255)/V255</f>
        <v>2.5089605734767026E-2</v>
      </c>
      <c r="I255" s="10">
        <f>U255/M255</f>
        <v>0.18248175182481752</v>
      </c>
      <c r="J255" s="10">
        <f>(T255+W255)/M255</f>
        <v>0.10364963503649635</v>
      </c>
      <c r="K255" s="59">
        <f>(1-B255*0.7635+1-C255*0.7562+1-D255*0.75+1-E255*0.7248+1-F255*0.7021+1-G255*0.6285+H255*0.5884+I255*0.5276+1-J255*0.3663)/11.068</f>
        <v>0.47104430153279342</v>
      </c>
      <c r="L255" s="60">
        <f>K255/0.4898*100</f>
        <v>96.17074347341638</v>
      </c>
      <c r="M255" s="8">
        <v>685</v>
      </c>
      <c r="N255" s="8">
        <v>606</v>
      </c>
      <c r="O255" s="8">
        <v>107</v>
      </c>
      <c r="P255" s="8">
        <v>159</v>
      </c>
      <c r="Q255" s="8">
        <v>35</v>
      </c>
      <c r="R255" s="8">
        <v>2</v>
      </c>
      <c r="S255" s="8">
        <v>27</v>
      </c>
      <c r="T255" s="8">
        <v>59</v>
      </c>
      <c r="U255" s="8">
        <v>125</v>
      </c>
      <c r="V255" s="8">
        <v>279</v>
      </c>
      <c r="W255" s="8">
        <v>12</v>
      </c>
      <c r="X255" s="8">
        <v>3</v>
      </c>
      <c r="Y255" s="8">
        <v>4</v>
      </c>
      <c r="Z255" s="16"/>
    </row>
    <row r="256" spans="1:26" x14ac:dyDescent="0.2">
      <c r="A256" s="7" t="s">
        <v>141</v>
      </c>
      <c r="B256" s="10">
        <f>(P256-S256)/(N256-S256-U256+Y256)</f>
        <v>0.35562310030395139</v>
      </c>
      <c r="C256" s="10">
        <f>V256/M256</f>
        <v>0.43917525773195876</v>
      </c>
      <c r="D256" s="10">
        <f>(Q256+R256+S256)/P256</f>
        <v>0.42307692307692307</v>
      </c>
      <c r="E256" s="10">
        <f>(V256+O256)/M256</f>
        <v>0.56288659793814433</v>
      </c>
      <c r="F256" s="10">
        <f>(V256/N256)+((P256+T256+W256)/(N256+T256+W256+Y256))</f>
        <v>0.78669289202387405</v>
      </c>
      <c r="G256" s="10">
        <f>S256/V256</f>
        <v>6.1032863849765258E-2</v>
      </c>
      <c r="H256" s="10">
        <f>(X256+Y256)/V256</f>
        <v>1.8779342723004695E-2</v>
      </c>
      <c r="I256" s="10">
        <f>U256/M256</f>
        <v>0.24329896907216494</v>
      </c>
      <c r="J256" s="10">
        <f>(T256+W256)/M256</f>
        <v>5.1546391752577317E-2</v>
      </c>
      <c r="K256" s="59">
        <f>(1-B256*0.7635+1-C256*0.7562+1-D256*0.75+1-E256*0.7248+1-F256*0.7021+1-G256*0.6285+H256*0.5884+I256*0.5276+1-J256*0.3663)/11.068</f>
        <v>0.46990659180971706</v>
      </c>
      <c r="L256" s="60">
        <f>K256/0.4898*100</f>
        <v>95.938463007292171</v>
      </c>
      <c r="M256" s="8">
        <v>485</v>
      </c>
      <c r="N256" s="8">
        <v>456</v>
      </c>
      <c r="O256" s="8">
        <v>60</v>
      </c>
      <c r="P256" s="8">
        <v>130</v>
      </c>
      <c r="Q256" s="8">
        <v>40</v>
      </c>
      <c r="R256" s="8">
        <v>2</v>
      </c>
      <c r="S256" s="8">
        <v>13</v>
      </c>
      <c r="T256" s="8">
        <v>23</v>
      </c>
      <c r="U256" s="8">
        <v>118</v>
      </c>
      <c r="V256" s="8">
        <v>213</v>
      </c>
      <c r="W256" s="8">
        <v>2</v>
      </c>
      <c r="X256" s="8">
        <v>0</v>
      </c>
      <c r="Y256" s="8">
        <v>4</v>
      </c>
      <c r="Z256" s="16"/>
    </row>
    <row r="257" spans="1:26" x14ac:dyDescent="0.2">
      <c r="A257" s="7" t="s">
        <v>174</v>
      </c>
      <c r="B257" s="10">
        <f>(P257-S257)/(N257-S257-U257+Y257)</f>
        <v>0.29487179487179488</v>
      </c>
      <c r="C257" s="10">
        <f>V257/M257</f>
        <v>0.39566395663956638</v>
      </c>
      <c r="D257" s="10">
        <f>(Q257+R257+S257)/P257</f>
        <v>0.43902439024390244</v>
      </c>
      <c r="E257" s="10">
        <f>(V257+O257)/M257</f>
        <v>0.55013550135501355</v>
      </c>
      <c r="F257" s="10">
        <f>(V257/N257)+((P257+T257+W257)/(N257+T257+W257+Y257))</f>
        <v>0.81061813445752584</v>
      </c>
      <c r="G257" s="10">
        <f>S257/V257</f>
        <v>8.9041095890410954E-2</v>
      </c>
      <c r="H257" s="10">
        <f>(X257+Y257)/V257</f>
        <v>2.7397260273972601E-2</v>
      </c>
      <c r="I257" s="10">
        <f>U257/M257</f>
        <v>0.19783197831978319</v>
      </c>
      <c r="J257" s="10">
        <f>(T257+W257)/M257</f>
        <v>0.12737127371273713</v>
      </c>
      <c r="K257" s="59">
        <f>(1-B257*0.7635+1-C257*0.7562+1-D257*0.75+1-E257*0.7248+1-F257*0.7021+1-G257*0.6285+H257*0.5884+I257*0.5276+1-J257*0.3663)/11.068</f>
        <v>0.46949774825763463</v>
      </c>
      <c r="L257" s="60">
        <f>K257/0.4898*100</f>
        <v>95.854991477671419</v>
      </c>
      <c r="M257" s="8">
        <v>369</v>
      </c>
      <c r="N257" s="8">
        <v>318</v>
      </c>
      <c r="O257" s="8">
        <v>57</v>
      </c>
      <c r="P257" s="8">
        <v>82</v>
      </c>
      <c r="Q257" s="8">
        <v>21</v>
      </c>
      <c r="R257" s="8">
        <v>2</v>
      </c>
      <c r="S257" s="8">
        <v>13</v>
      </c>
      <c r="T257" s="8">
        <v>44</v>
      </c>
      <c r="U257" s="8">
        <v>73</v>
      </c>
      <c r="V257" s="8">
        <v>146</v>
      </c>
      <c r="W257" s="8">
        <v>3</v>
      </c>
      <c r="X257" s="8">
        <v>2</v>
      </c>
      <c r="Y257" s="8">
        <v>2</v>
      </c>
      <c r="Z257" s="16"/>
    </row>
    <row r="258" spans="1:26" x14ac:dyDescent="0.2">
      <c r="A258" s="7" t="s">
        <v>133</v>
      </c>
      <c r="B258" s="10">
        <f>(P258-S258)/(N258-S258-U258+Y258)</f>
        <v>0.32907348242811502</v>
      </c>
      <c r="C258" s="10">
        <f>V258/M258</f>
        <v>0.42406311637080868</v>
      </c>
      <c r="D258" s="10">
        <f>(Q258+R258+S258)/P258</f>
        <v>0.35199999999999998</v>
      </c>
      <c r="E258" s="10">
        <f>(V258+O258)/M258</f>
        <v>0.55818540433925046</v>
      </c>
      <c r="F258" s="10">
        <f>(V258/N258)+((P258+T258+W258)/(N258+T258+W258+Y258))</f>
        <v>0.84770278447629632</v>
      </c>
      <c r="G258" s="10">
        <f>S258/V258</f>
        <v>0.10232558139534884</v>
      </c>
      <c r="H258" s="10">
        <f>(X258+Y258)/V258</f>
        <v>3.7209302325581395E-2</v>
      </c>
      <c r="I258" s="10">
        <f>U258/M258</f>
        <v>0.21696252465483234</v>
      </c>
      <c r="J258" s="10">
        <f>(T258+W258)/M258</f>
        <v>0.11045364891518737</v>
      </c>
      <c r="K258" s="59">
        <f>(1-B258*0.7635+1-C258*0.7562+1-D258*0.75+1-E258*0.7248+1-F258*0.7021+1-G258*0.6285+H258*0.5884+I258*0.5276+1-J258*0.3663)/11.068</f>
        <v>0.469454602774872</v>
      </c>
      <c r="L258" s="60">
        <f>K258/0.4898*100</f>
        <v>95.846182681680688</v>
      </c>
      <c r="M258" s="8">
        <v>507</v>
      </c>
      <c r="N258" s="8">
        <v>442</v>
      </c>
      <c r="O258" s="8">
        <v>68</v>
      </c>
      <c r="P258" s="8">
        <v>125</v>
      </c>
      <c r="Q258" s="8">
        <v>20</v>
      </c>
      <c r="R258" s="8">
        <v>2</v>
      </c>
      <c r="S258" s="8">
        <v>22</v>
      </c>
      <c r="T258" s="8">
        <v>53</v>
      </c>
      <c r="U258" s="8">
        <v>110</v>
      </c>
      <c r="V258" s="8">
        <v>215</v>
      </c>
      <c r="W258" s="8">
        <v>3</v>
      </c>
      <c r="X258" s="8">
        <v>5</v>
      </c>
      <c r="Y258" s="8">
        <v>3</v>
      </c>
      <c r="Z258" s="16"/>
    </row>
    <row r="259" spans="1:26" x14ac:dyDescent="0.2">
      <c r="A259" s="7" t="s">
        <v>247</v>
      </c>
      <c r="B259" s="10">
        <f>(P259-S259)/(N259-S259-U259+Y259)</f>
        <v>0.22279792746113988</v>
      </c>
      <c r="C259" s="10">
        <f>V259/M259</f>
        <v>0.42446043165467628</v>
      </c>
      <c r="D259" s="10">
        <f>(Q259+R259+S259)/P259</f>
        <v>0.44067796610169491</v>
      </c>
      <c r="E259" s="10">
        <f>(V259+O259)/M259</f>
        <v>0.55755395683453235</v>
      </c>
      <c r="F259" s="10">
        <f>(V259/N259)+((P259+T259+W259)/(N259+T259+W259+Y259))</f>
        <v>0.79181221590493878</v>
      </c>
      <c r="G259" s="70">
        <f>S259/V259</f>
        <v>0.13559322033898305</v>
      </c>
      <c r="H259" s="10">
        <f>(X259+Y259)/V259</f>
        <v>2.5423728813559324E-2</v>
      </c>
      <c r="I259" s="10">
        <f>U259/M259</f>
        <v>0.14388489208633093</v>
      </c>
      <c r="J259" s="10">
        <f>(T259+W259)/M259</f>
        <v>0.10071942446043165</v>
      </c>
      <c r="K259" s="59">
        <f>(1-B259*0.7635+1-C259*0.7562+1-D259*0.75+1-E259*0.7248+1-F259*0.7021+1-G259*0.6285+H259*0.5884+I259*0.5276+1-J259*0.3663)/11.068</f>
        <v>0.4686592872809085</v>
      </c>
      <c r="L259" s="60">
        <f>K259/0.4898*100</f>
        <v>95.683807121459481</v>
      </c>
      <c r="M259" s="8">
        <v>278</v>
      </c>
      <c r="N259" s="8">
        <v>247</v>
      </c>
      <c r="O259" s="8">
        <v>37</v>
      </c>
      <c r="P259" s="8">
        <v>59</v>
      </c>
      <c r="Q259" s="8">
        <v>9</v>
      </c>
      <c r="R259" s="8">
        <v>1</v>
      </c>
      <c r="S259" s="8">
        <v>16</v>
      </c>
      <c r="T259" s="8">
        <v>28</v>
      </c>
      <c r="U259" s="8">
        <v>40</v>
      </c>
      <c r="V259" s="8">
        <v>118</v>
      </c>
      <c r="W259" s="8">
        <v>0</v>
      </c>
      <c r="X259" s="8">
        <v>1</v>
      </c>
      <c r="Y259" s="8">
        <v>2</v>
      </c>
      <c r="Z259" s="16"/>
    </row>
    <row r="260" spans="1:26" x14ac:dyDescent="0.2">
      <c r="A260" s="7" t="s">
        <v>241</v>
      </c>
      <c r="B260" s="10">
        <f>(P260-S260)/(N260-S260-U260+Y260)</f>
        <v>0.27777777777777779</v>
      </c>
      <c r="C260" s="10">
        <f>V260/M260</f>
        <v>0.43262411347517732</v>
      </c>
      <c r="D260" s="10">
        <f>(Q260+R260+S260)/P260</f>
        <v>0.36231884057971014</v>
      </c>
      <c r="E260" s="10">
        <f>(V260+O260)/M260</f>
        <v>0.58510638297872342</v>
      </c>
      <c r="F260" s="10">
        <f>(V260/N260)+((P260+T260+W260)/(N260+T260+W260+Y260))</f>
        <v>0.80566902529875239</v>
      </c>
      <c r="G260" s="10">
        <f>S260/V260</f>
        <v>0.11475409836065574</v>
      </c>
      <c r="H260" s="10">
        <f>(X260+Y260)/V260</f>
        <v>8.1967213114754103E-3</v>
      </c>
      <c r="I260" s="10">
        <f>U260/M260</f>
        <v>0.15957446808510639</v>
      </c>
      <c r="J260" s="10">
        <f>(T260+W260)/M260</f>
        <v>8.5106382978723402E-2</v>
      </c>
      <c r="K260" s="59">
        <f>(1-B260*0.7635+1-C260*0.7562+1-D260*0.75+1-E260*0.7248+1-F260*0.7021+1-G260*0.6285+H260*0.5884+I260*0.5276+1-J260*0.3663)/11.068</f>
        <v>0.46846755275147428</v>
      </c>
      <c r="L260" s="60">
        <f>K260/0.4898*100</f>
        <v>95.644661647912272</v>
      </c>
      <c r="M260" s="8">
        <v>282</v>
      </c>
      <c r="N260" s="8">
        <v>257</v>
      </c>
      <c r="O260" s="8">
        <v>43</v>
      </c>
      <c r="P260" s="8">
        <v>69</v>
      </c>
      <c r="Q260" s="8">
        <v>11</v>
      </c>
      <c r="R260" s="8">
        <v>0</v>
      </c>
      <c r="S260" s="8">
        <v>14</v>
      </c>
      <c r="T260" s="8">
        <v>20</v>
      </c>
      <c r="U260" s="8">
        <v>45</v>
      </c>
      <c r="V260" s="8">
        <v>122</v>
      </c>
      <c r="W260" s="8">
        <v>4</v>
      </c>
      <c r="X260" s="8">
        <v>1</v>
      </c>
      <c r="Y260" s="8">
        <v>0</v>
      </c>
      <c r="Z260" s="16"/>
    </row>
    <row r="261" spans="1:26" x14ac:dyDescent="0.2">
      <c r="A261" s="7" t="s">
        <v>273</v>
      </c>
      <c r="B261" s="10">
        <f>(P261-S261)/(N261-S261-U261+Y261)</f>
        <v>0.25609756097560976</v>
      </c>
      <c r="C261" s="10">
        <f>V261/M261</f>
        <v>0.43129770992366412</v>
      </c>
      <c r="D261" s="10">
        <f>(Q261+R261+S261)/P261</f>
        <v>0.52727272727272723</v>
      </c>
      <c r="E261" s="10">
        <f>(V261+O261)/M261</f>
        <v>0.54580152671755722</v>
      </c>
      <c r="F261" s="10">
        <f>(V261/N261)+((P261+T261+W261)/(N261+T261+W261+Y261))</f>
        <v>0.76669647705132715</v>
      </c>
      <c r="G261" s="10">
        <f>S261/V261</f>
        <v>0.11504424778761062</v>
      </c>
      <c r="H261" s="10">
        <f>(X261+Y261)/V261</f>
        <v>8.8495575221238937E-3</v>
      </c>
      <c r="I261" s="10">
        <f>U261/M261</f>
        <v>0.24045801526717558</v>
      </c>
      <c r="J261" s="10">
        <f>(T261+W261)/M261</f>
        <v>8.3969465648854963E-2</v>
      </c>
      <c r="K261" s="59">
        <f>(1-B261*0.7635+1-C261*0.7562+1-D261*0.75+1-E261*0.7248+1-F261*0.7021+1-G261*0.6285+H261*0.5884+I261*0.5276+1-J261*0.3663)/11.068</f>
        <v>0.46783361934341977</v>
      </c>
      <c r="L261" s="60">
        <f>K261/0.4898*100</f>
        <v>95.515234655659413</v>
      </c>
      <c r="M261" s="8">
        <v>262</v>
      </c>
      <c r="N261" s="8">
        <v>239</v>
      </c>
      <c r="O261" s="8">
        <v>30</v>
      </c>
      <c r="P261" s="8">
        <v>55</v>
      </c>
      <c r="Q261" s="8">
        <v>13</v>
      </c>
      <c r="R261" s="8">
        <v>3</v>
      </c>
      <c r="S261" s="8">
        <v>13</v>
      </c>
      <c r="T261" s="8">
        <v>19</v>
      </c>
      <c r="U261" s="8">
        <v>63</v>
      </c>
      <c r="V261" s="8">
        <v>113</v>
      </c>
      <c r="W261" s="8">
        <v>3</v>
      </c>
      <c r="X261" s="8">
        <v>0</v>
      </c>
      <c r="Y261" s="8">
        <v>1</v>
      </c>
      <c r="Z261" s="16"/>
    </row>
    <row r="262" spans="1:26" x14ac:dyDescent="0.2">
      <c r="A262" s="7" t="s">
        <v>190</v>
      </c>
      <c r="B262" s="10">
        <f>(P262-S262)/(N262-S262-U262+Y262)</f>
        <v>0.30290456431535268</v>
      </c>
      <c r="C262" s="10">
        <f>V262/M262</f>
        <v>0.41246290801186941</v>
      </c>
      <c r="D262" s="10">
        <f>(Q262+R262+S262)/P262</f>
        <v>0.32941176470588235</v>
      </c>
      <c r="E262" s="10">
        <f>(V262+O262)/M262</f>
        <v>0.54599406528189909</v>
      </c>
      <c r="F262" s="10">
        <f>(V262/N262)+((P262+T262+W262)/(N262+T262+W262+Y262))</f>
        <v>0.86787362003624979</v>
      </c>
      <c r="G262" s="10">
        <f>S262/V262</f>
        <v>8.6330935251798566E-2</v>
      </c>
      <c r="H262" s="10">
        <f>(X262+Y262)/V262</f>
        <v>2.1582733812949641E-2</v>
      </c>
      <c r="I262" s="70">
        <f>U262/M262</f>
        <v>0.11275964391691394</v>
      </c>
      <c r="J262" s="10">
        <f>(T262+W262)/M262</f>
        <v>0.13353115727002968</v>
      </c>
      <c r="K262" s="61">
        <f>(1-B262*0.7635+1-C262*0.7562+1-D262*0.75+1-E262*0.7248+1-F262*0.7021+1-G262*0.6285+H262*0.5884+I262*0.5276+1-J262*0.3663)/11.068</f>
        <v>0.46744834987584072</v>
      </c>
      <c r="L262" s="62">
        <f>K262/0.4898*100</f>
        <v>95.436576128183077</v>
      </c>
      <c r="M262" s="8">
        <v>337</v>
      </c>
      <c r="N262" s="8">
        <v>289</v>
      </c>
      <c r="O262" s="8">
        <v>45</v>
      </c>
      <c r="P262" s="8">
        <v>85</v>
      </c>
      <c r="Q262" s="8">
        <v>14</v>
      </c>
      <c r="R262" s="8">
        <v>2</v>
      </c>
      <c r="S262" s="8">
        <v>12</v>
      </c>
      <c r="T262" s="8">
        <v>43</v>
      </c>
      <c r="U262" s="8">
        <v>38</v>
      </c>
      <c r="V262" s="8">
        <v>139</v>
      </c>
      <c r="W262" s="8">
        <v>2</v>
      </c>
      <c r="X262" s="8">
        <v>1</v>
      </c>
      <c r="Y262" s="8">
        <v>2</v>
      </c>
      <c r="Z262" s="16"/>
    </row>
    <row r="263" spans="1:26" x14ac:dyDescent="0.2">
      <c r="A263" s="7" t="s">
        <v>201</v>
      </c>
      <c r="B263" s="10">
        <f>(P263-S263)/(N263-S263-U263+Y263)</f>
        <v>0.30582524271844658</v>
      </c>
      <c r="C263" s="10">
        <f>V263/M263</f>
        <v>0.42633228840125392</v>
      </c>
      <c r="D263" s="10">
        <f>(Q263+R263+S263)/P263</f>
        <v>0.46666666666666667</v>
      </c>
      <c r="E263" s="10">
        <f>(V263+O263)/M263</f>
        <v>0.57053291536050155</v>
      </c>
      <c r="F263" s="10">
        <f>(V263/N263)+((P263+T263+W263)/(N263+T263+W263+Y263))</f>
        <v>0.80314234954474795</v>
      </c>
      <c r="G263" s="10">
        <f>S263/V263</f>
        <v>8.8235294117647065E-2</v>
      </c>
      <c r="H263" s="10">
        <f>(X263+Y263)/V263</f>
        <v>4.4117647058823532E-2</v>
      </c>
      <c r="I263" s="10">
        <f>U263/M263</f>
        <v>0.21943573667711599</v>
      </c>
      <c r="J263" s="10">
        <f>(T263+W263)/M263</f>
        <v>8.7774294670846395E-2</v>
      </c>
      <c r="K263" s="61">
        <f>(1-B263*0.7635+1-C263*0.7562+1-D263*0.75+1-E263*0.7248+1-F263*0.7021+1-G263*0.6285+H263*0.5884+I263*0.5276+1-J263*0.3663)/11.068</f>
        <v>0.46718711255296036</v>
      </c>
      <c r="L263" s="62">
        <f>K263/0.4898*100</f>
        <v>95.383240619224239</v>
      </c>
      <c r="M263" s="8">
        <v>319</v>
      </c>
      <c r="N263" s="8">
        <v>285</v>
      </c>
      <c r="O263" s="8">
        <v>46</v>
      </c>
      <c r="P263" s="8">
        <v>75</v>
      </c>
      <c r="Q263" s="8">
        <v>21</v>
      </c>
      <c r="R263" s="8">
        <v>2</v>
      </c>
      <c r="S263" s="8">
        <v>12</v>
      </c>
      <c r="T263" s="8">
        <v>26</v>
      </c>
      <c r="U263" s="8">
        <v>70</v>
      </c>
      <c r="V263" s="8">
        <v>136</v>
      </c>
      <c r="W263" s="8">
        <v>2</v>
      </c>
      <c r="X263" s="8">
        <v>3</v>
      </c>
      <c r="Y263" s="8">
        <v>3</v>
      </c>
      <c r="Z263" s="16"/>
    </row>
    <row r="264" spans="1:26" x14ac:dyDescent="0.2">
      <c r="A264" s="7" t="s">
        <v>286</v>
      </c>
      <c r="B264" s="10">
        <f>(P264-S264)/(N264-S264-U264+Y264)</f>
        <v>0.33540372670807456</v>
      </c>
      <c r="C264" s="10">
        <f>V264/M264</f>
        <v>0.42292490118577075</v>
      </c>
      <c r="D264" s="10">
        <f>(Q264+R264+S264)/P264</f>
        <v>0.43548387096774194</v>
      </c>
      <c r="E264" s="10">
        <f>(V264+O264)/M264</f>
        <v>0.57707509881422925</v>
      </c>
      <c r="F264" s="10">
        <f>(V264/N264)+((P264+T264+W264)/(N264+T264+W264+Y264))</f>
        <v>0.82030805350028457</v>
      </c>
      <c r="G264" s="10">
        <f>S264/V264</f>
        <v>7.476635514018691E-2</v>
      </c>
      <c r="H264" s="10">
        <f>(X264+Y264)/V264</f>
        <v>4.6728971962616821E-2</v>
      </c>
      <c r="I264" s="10">
        <f>U264/M264</f>
        <v>0.22924901185770752</v>
      </c>
      <c r="J264" s="10">
        <f>(T264+W264)/M264</f>
        <v>9.4861660079051377E-2</v>
      </c>
      <c r="K264" s="61">
        <f>(1-B264*0.7635+1-C264*0.7562+1-D264*0.75+1-E264*0.7248+1-F264*0.7021+1-G264*0.6285+H264*0.5884+I264*0.5276+1-J264*0.3663)/11.068</f>
        <v>0.46711211155033983</v>
      </c>
      <c r="L264" s="62">
        <f>K264/0.4898*100</f>
        <v>95.36792804212736</v>
      </c>
      <c r="M264" s="8">
        <v>253</v>
      </c>
      <c r="N264" s="8">
        <v>224</v>
      </c>
      <c r="O264" s="8">
        <v>39</v>
      </c>
      <c r="P264" s="8">
        <v>62</v>
      </c>
      <c r="Q264" s="8">
        <v>17</v>
      </c>
      <c r="R264" s="8">
        <v>2</v>
      </c>
      <c r="S264" s="8">
        <v>8</v>
      </c>
      <c r="T264" s="8">
        <v>23</v>
      </c>
      <c r="U264" s="8">
        <v>58</v>
      </c>
      <c r="V264" s="8">
        <v>107</v>
      </c>
      <c r="W264" s="8">
        <v>1</v>
      </c>
      <c r="X264" s="8">
        <v>2</v>
      </c>
      <c r="Y264" s="8">
        <v>3</v>
      </c>
      <c r="Z264" s="16"/>
    </row>
    <row r="265" spans="1:26" x14ac:dyDescent="0.2">
      <c r="A265" s="7" t="s">
        <v>81</v>
      </c>
      <c r="B265" s="10">
        <f>(P265-S265)/(N265-S265-U265+Y265)</f>
        <v>0.30452674897119342</v>
      </c>
      <c r="C265" s="10">
        <f>V265/M265</f>
        <v>0.44175491679273826</v>
      </c>
      <c r="D265" s="10">
        <f>(Q265+R265+S265)/P265</f>
        <v>0.38953488372093026</v>
      </c>
      <c r="E265" s="10">
        <f>(V265+O265)/M265</f>
        <v>0.58245083207261727</v>
      </c>
      <c r="F265" s="10">
        <f>(V265/N265)+((P265+T265+W265)/(N265+T265+W265+Y265))</f>
        <v>0.81416988436324667</v>
      </c>
      <c r="G265" s="10">
        <f>S265/V265</f>
        <v>8.2191780821917804E-2</v>
      </c>
      <c r="H265" s="10">
        <f>(X265+Y265)/V265</f>
        <v>2.7397260273972601E-2</v>
      </c>
      <c r="I265" s="10">
        <f>U265/M265</f>
        <v>0.15431164901664146</v>
      </c>
      <c r="J265" s="10">
        <f>(T265+W265)/M265</f>
        <v>7.1104387291981846E-2</v>
      </c>
      <c r="K265" s="61">
        <f>(1-B265*0.7635+1-C265*0.7562+1-D265*0.75+1-E265*0.7248+1-F265*0.7021+1-G265*0.6285+H265*0.5884+I265*0.5276+1-J265*0.3663)/11.068</f>
        <v>0.46687123780703077</v>
      </c>
      <c r="L265" s="62">
        <f>K265/0.4898*100</f>
        <v>95.318750062684927</v>
      </c>
      <c r="M265" s="8">
        <v>661</v>
      </c>
      <c r="N265" s="8">
        <v>606</v>
      </c>
      <c r="O265" s="8">
        <v>93</v>
      </c>
      <c r="P265" s="8">
        <v>172</v>
      </c>
      <c r="Q265" s="8">
        <v>38</v>
      </c>
      <c r="R265" s="8">
        <v>5</v>
      </c>
      <c r="S265" s="8">
        <v>24</v>
      </c>
      <c r="T265" s="8">
        <v>43</v>
      </c>
      <c r="U265" s="8">
        <v>102</v>
      </c>
      <c r="V265" s="8">
        <v>292</v>
      </c>
      <c r="W265" s="8">
        <v>4</v>
      </c>
      <c r="X265" s="8">
        <v>2</v>
      </c>
      <c r="Y265" s="8">
        <v>6</v>
      </c>
      <c r="Z265" s="16"/>
    </row>
    <row r="266" spans="1:26" x14ac:dyDescent="0.2">
      <c r="A266" s="7" t="s">
        <v>188</v>
      </c>
      <c r="B266" s="10">
        <f>(P266-S266)/(N266-S266-U266+Y266)</f>
        <v>0.33760683760683763</v>
      </c>
      <c r="C266" s="10">
        <f>V266/M266</f>
        <v>0.46017699115044247</v>
      </c>
      <c r="D266" s="10">
        <f>(Q266+R266+S266)/P266</f>
        <v>0.32978723404255317</v>
      </c>
      <c r="E266" s="10">
        <f>(V266+O266)/M266</f>
        <v>0.59292035398230092</v>
      </c>
      <c r="F266" s="10">
        <f>(V266/N266)+((P266+T266+W266)/(N266+T266+W266+Y266))</f>
        <v>0.84168613800009529</v>
      </c>
      <c r="G266" s="10">
        <f>S266/V266</f>
        <v>9.6153846153846159E-2</v>
      </c>
      <c r="H266" s="10">
        <f>(X266+Y266)/V266</f>
        <v>3.2051282051282048E-2</v>
      </c>
      <c r="I266" s="10">
        <f>U266/M266</f>
        <v>0.19174041297935104</v>
      </c>
      <c r="J266" s="10">
        <f>(T266+W266)/M266</f>
        <v>6.1946902654867256E-2</v>
      </c>
      <c r="K266" s="61">
        <f>(1-B266*0.7635+1-C266*0.7562+1-D266*0.75+1-E266*0.7248+1-F266*0.7021+1-G266*0.6285+H266*0.5884+I266*0.5276+1-J266*0.3663)/11.068</f>
        <v>0.466490041261996</v>
      </c>
      <c r="L266" s="62">
        <f>K266/0.4898*100</f>
        <v>95.240923083298483</v>
      </c>
      <c r="M266" s="8">
        <v>339</v>
      </c>
      <c r="N266" s="8">
        <v>313</v>
      </c>
      <c r="O266" s="8">
        <v>45</v>
      </c>
      <c r="P266" s="8">
        <v>94</v>
      </c>
      <c r="Q266" s="8">
        <v>15</v>
      </c>
      <c r="R266" s="8">
        <v>1</v>
      </c>
      <c r="S266" s="8">
        <v>15</v>
      </c>
      <c r="T266" s="8">
        <v>21</v>
      </c>
      <c r="U266" s="8">
        <v>65</v>
      </c>
      <c r="V266" s="8">
        <v>156</v>
      </c>
      <c r="W266" s="8">
        <v>0</v>
      </c>
      <c r="X266" s="8">
        <v>4</v>
      </c>
      <c r="Y266" s="8">
        <v>1</v>
      </c>
      <c r="Z266" s="16"/>
    </row>
    <row r="267" spans="1:26" x14ac:dyDescent="0.2">
      <c r="A267" s="7" t="s">
        <v>221</v>
      </c>
      <c r="B267" s="10">
        <f>(P267-S267)/(N267-S267-U267+Y267)</f>
        <v>0.2608695652173913</v>
      </c>
      <c r="C267" s="10">
        <f>V267/M267</f>
        <v>0.43003412969283278</v>
      </c>
      <c r="D267" s="10">
        <f>(Q267+R267+S267)/P267</f>
        <v>0.46969696969696972</v>
      </c>
      <c r="E267" s="10">
        <f>(V267+O267)/M267</f>
        <v>0.56996587030716728</v>
      </c>
      <c r="F267" s="10">
        <f>(V267/N267)+((P267+T267+W267)/(N267+T267+W267+Y267))</f>
        <v>0.78072945850950037</v>
      </c>
      <c r="G267" s="10">
        <f>S267/V267</f>
        <v>9.5238095238095233E-2</v>
      </c>
      <c r="H267" s="10">
        <f>(X267+Y267)/V267</f>
        <v>0</v>
      </c>
      <c r="I267" s="10">
        <f>U267/M267</f>
        <v>0.16723549488054607</v>
      </c>
      <c r="J267" s="10">
        <f>(T267+W267)/M267</f>
        <v>8.5324232081911269E-2</v>
      </c>
      <c r="K267" s="61">
        <f>(1-B267*0.7635+1-C267*0.7562+1-D267*0.75+1-E267*0.7248+1-F267*0.7021+1-G267*0.6285+H267*0.5884+I267*0.5276+1-J267*0.3663)/11.068</f>
        <v>0.46613861341002416</v>
      </c>
      <c r="L267" s="62">
        <f>K267/0.4898*100</f>
        <v>95.169173828098025</v>
      </c>
      <c r="M267" s="8">
        <v>293</v>
      </c>
      <c r="N267" s="8">
        <v>268</v>
      </c>
      <c r="O267" s="8">
        <v>41</v>
      </c>
      <c r="P267" s="8">
        <v>66</v>
      </c>
      <c r="Q267" s="8">
        <v>14</v>
      </c>
      <c r="R267" s="8">
        <v>5</v>
      </c>
      <c r="S267" s="8">
        <v>12</v>
      </c>
      <c r="T267" s="8">
        <v>19</v>
      </c>
      <c r="U267" s="8">
        <v>49</v>
      </c>
      <c r="V267" s="8">
        <v>126</v>
      </c>
      <c r="W267" s="8">
        <v>6</v>
      </c>
      <c r="X267" s="8">
        <v>0</v>
      </c>
      <c r="Y267" s="8">
        <v>0</v>
      </c>
      <c r="Z267" s="16"/>
    </row>
    <row r="268" spans="1:26" x14ac:dyDescent="0.2">
      <c r="A268" s="7" t="s">
        <v>109</v>
      </c>
      <c r="B268" s="10">
        <f>(P268-S268)/(N268-S268-U268+Y268)</f>
        <v>0.28940568475452194</v>
      </c>
      <c r="C268" s="10">
        <f>V268/M268</f>
        <v>0.46582733812949639</v>
      </c>
      <c r="D268" s="10">
        <f>(Q268+R268+S268)/P268</f>
        <v>0.40714285714285714</v>
      </c>
      <c r="E268" s="10">
        <f>(V268+O268)/M268</f>
        <v>0.60251798561151082</v>
      </c>
      <c r="F268" s="10">
        <f>(V268/N268)+((P268+T268+W268)/(N268+T268+W268+Y268))</f>
        <v>0.80037001877810643</v>
      </c>
      <c r="G268" s="10">
        <f>S268/V268</f>
        <v>0.10810810810810811</v>
      </c>
      <c r="H268" s="10">
        <f>(X268+Y268)/V268</f>
        <v>2.7027027027027029E-2</v>
      </c>
      <c r="I268" s="10">
        <f>U268/M268</f>
        <v>0.19964028776978418</v>
      </c>
      <c r="J268" s="10">
        <f>(T268+W268)/M268</f>
        <v>5.0359712230215826E-2</v>
      </c>
      <c r="K268" s="61">
        <f>(1-B268*0.7635+1-C268*0.7562+1-D268*0.75+1-E268*0.7248+1-F268*0.7021+1-G268*0.6285+H268*0.5884+I268*0.5276+1-J268*0.3663)/11.068</f>
        <v>0.46599370867167422</v>
      </c>
      <c r="L268" s="62">
        <f>K268/0.4898*100</f>
        <v>95.139589357222178</v>
      </c>
      <c r="M268" s="8">
        <v>556</v>
      </c>
      <c r="N268" s="8">
        <v>521</v>
      </c>
      <c r="O268" s="8">
        <v>76</v>
      </c>
      <c r="P268" s="8">
        <v>140</v>
      </c>
      <c r="Q268" s="8">
        <v>23</v>
      </c>
      <c r="R268" s="8">
        <v>6</v>
      </c>
      <c r="S268" s="8">
        <v>28</v>
      </c>
      <c r="T268" s="8">
        <v>26</v>
      </c>
      <c r="U268" s="8">
        <v>111</v>
      </c>
      <c r="V268" s="8">
        <v>259</v>
      </c>
      <c r="W268" s="8">
        <v>2</v>
      </c>
      <c r="X268" s="8">
        <v>2</v>
      </c>
      <c r="Y268" s="8">
        <v>5</v>
      </c>
      <c r="Z268" s="16"/>
    </row>
    <row r="269" spans="1:26" x14ac:dyDescent="0.2">
      <c r="A269" s="7" t="s">
        <v>176</v>
      </c>
      <c r="B269" s="10">
        <f>(P269-S269)/(N269-S269-U269+Y269)</f>
        <v>0.26436781609195403</v>
      </c>
      <c r="C269" s="10">
        <f>V269/M269</f>
        <v>0.45</v>
      </c>
      <c r="D269" s="10">
        <f>(Q269+R269+S269)/P269</f>
        <v>0.39772727272727271</v>
      </c>
      <c r="E269" s="10">
        <f>(V269+O269)/M269</f>
        <v>0.56944444444444442</v>
      </c>
      <c r="F269" s="10">
        <f>(V269/N269)+((P269+T269+W269)/(N269+T269+W269+Y269))</f>
        <v>0.81642356217418621</v>
      </c>
      <c r="G269" s="10">
        <f>S269/V269</f>
        <v>0.11728395061728394</v>
      </c>
      <c r="H269" s="10">
        <f>(X269+Y269)/V269</f>
        <v>1.8518518518518517E-2</v>
      </c>
      <c r="I269" s="10">
        <f>U269/M269</f>
        <v>0.1388888888888889</v>
      </c>
      <c r="J269" s="10">
        <f>(T269+W269)/M269</f>
        <v>7.7777777777777779E-2</v>
      </c>
      <c r="K269" s="61">
        <f>(1-B269*0.7635+1-C269*0.7562+1-D269*0.75+1-E269*0.7248+1-F269*0.7021+1-G269*0.6285+H269*0.5884+I269*0.5276+1-J269*0.3663)/11.068</f>
        <v>0.46581103294575543</v>
      </c>
      <c r="L269" s="62">
        <f>K269/0.4898*100</f>
        <v>95.102293373980288</v>
      </c>
      <c r="M269" s="8">
        <v>360</v>
      </c>
      <c r="N269" s="8">
        <v>329</v>
      </c>
      <c r="O269" s="8">
        <v>43</v>
      </c>
      <c r="P269" s="8">
        <v>88</v>
      </c>
      <c r="Q269" s="8">
        <v>15</v>
      </c>
      <c r="R269" s="8">
        <v>1</v>
      </c>
      <c r="S269" s="8">
        <v>19</v>
      </c>
      <c r="T269" s="8">
        <v>22</v>
      </c>
      <c r="U269" s="8">
        <v>50</v>
      </c>
      <c r="V269" s="8">
        <v>162</v>
      </c>
      <c r="W269" s="8">
        <v>6</v>
      </c>
      <c r="X269" s="8">
        <v>2</v>
      </c>
      <c r="Y269" s="8">
        <v>1</v>
      </c>
      <c r="Z269" s="16"/>
    </row>
    <row r="270" spans="1:26" x14ac:dyDescent="0.2">
      <c r="A270" s="7" t="s">
        <v>149</v>
      </c>
      <c r="B270" s="10">
        <f>(P270-S270)/(N270-S270-U270+Y270)</f>
        <v>0.26923076923076922</v>
      </c>
      <c r="C270" s="10">
        <f>V270/M270</f>
        <v>0.43392070484581496</v>
      </c>
      <c r="D270" s="10">
        <f>(Q270+R270+S270)/P270</f>
        <v>0.43396226415094341</v>
      </c>
      <c r="E270" s="10">
        <f>(V270+O270)/M270</f>
        <v>0.57488986784140972</v>
      </c>
      <c r="F270" s="10">
        <f>(V270/N270)+((P270+T270+W270)/(N270+T270+W270+Y270))</f>
        <v>0.82095709570957087</v>
      </c>
      <c r="G270" s="10">
        <f>S270/V270</f>
        <v>0.1116751269035533</v>
      </c>
      <c r="H270" s="10">
        <f>(X270+Y270)/V270</f>
        <v>2.5380710659898477E-2</v>
      </c>
      <c r="I270" s="10">
        <f>U270/M270</f>
        <v>0.16299559471365638</v>
      </c>
      <c r="J270" s="10">
        <f>(T270+W270)/M270</f>
        <v>9.9118942731277526E-2</v>
      </c>
      <c r="K270" s="61">
        <f>(1-B270*0.7635+1-C270*0.7562+1-D270*0.75+1-E270*0.7248+1-F270*0.7021+1-G270*0.6285+H270*0.5884+I270*0.5276+1-J270*0.3663)/11.068</f>
        <v>0.46460074262806389</v>
      </c>
      <c r="L270" s="62">
        <f>K270/0.4898*100</f>
        <v>94.85519449327559</v>
      </c>
      <c r="M270" s="8">
        <v>454</v>
      </c>
      <c r="N270" s="8">
        <v>404</v>
      </c>
      <c r="O270" s="8">
        <v>64</v>
      </c>
      <c r="P270" s="8">
        <v>106</v>
      </c>
      <c r="Q270" s="8">
        <v>23</v>
      </c>
      <c r="R270" s="8">
        <v>1</v>
      </c>
      <c r="S270" s="8">
        <v>22</v>
      </c>
      <c r="T270" s="8">
        <v>37</v>
      </c>
      <c r="U270" s="8">
        <v>74</v>
      </c>
      <c r="V270" s="8">
        <v>197</v>
      </c>
      <c r="W270" s="8">
        <v>8</v>
      </c>
      <c r="X270" s="8">
        <v>1</v>
      </c>
      <c r="Y270" s="8">
        <v>4</v>
      </c>
      <c r="Z270" s="16"/>
    </row>
    <row r="271" spans="1:26" x14ac:dyDescent="0.2">
      <c r="A271" s="7" t="s">
        <v>177</v>
      </c>
      <c r="B271" s="10">
        <f>(P271-S271)/(N271-S271-U271+Y271)</f>
        <v>0.34090909090909088</v>
      </c>
      <c r="C271" s="10">
        <f>V271/M271</f>
        <v>0.42737430167597767</v>
      </c>
      <c r="D271" s="10">
        <f>(Q271+R271+S271)/P271</f>
        <v>0.35555555555555557</v>
      </c>
      <c r="E271" s="10">
        <f>(V271+O271)/M271</f>
        <v>0.5949720670391061</v>
      </c>
      <c r="F271" s="10">
        <f>(V271/N271)+((P271+T271+W271)/(N271+T271+W271+Y271))</f>
        <v>0.87315774113526923</v>
      </c>
      <c r="G271" s="10">
        <f>S271/V271</f>
        <v>9.8039215686274508E-2</v>
      </c>
      <c r="H271" s="10">
        <f>(X271+Y271)/V271</f>
        <v>3.9215686274509803E-2</v>
      </c>
      <c r="I271" s="10">
        <f>U271/M271</f>
        <v>0.21508379888268156</v>
      </c>
      <c r="J271" s="10">
        <f>(T271+W271)/M271</f>
        <v>0.12290502793296089</v>
      </c>
      <c r="K271" s="61">
        <f>(1-B271*0.7635+1-C271*0.7562+1-D271*0.75+1-E271*0.7248+1-F271*0.7021+1-G271*0.6285+H271*0.5884+I271*0.5276+1-J271*0.3663)/11.068</f>
        <v>0.46399565906754697</v>
      </c>
      <c r="L271" s="62">
        <f>K271/0.4898*100</f>
        <v>94.731657629143925</v>
      </c>
      <c r="M271" s="8">
        <v>358</v>
      </c>
      <c r="N271" s="8">
        <v>308</v>
      </c>
      <c r="O271" s="8">
        <v>60</v>
      </c>
      <c r="P271" s="8">
        <v>90</v>
      </c>
      <c r="Q271" s="8">
        <v>16</v>
      </c>
      <c r="R271" s="8">
        <v>1</v>
      </c>
      <c r="S271" s="8">
        <v>15</v>
      </c>
      <c r="T271" s="8">
        <v>40</v>
      </c>
      <c r="U271" s="8">
        <v>77</v>
      </c>
      <c r="V271" s="8">
        <v>153</v>
      </c>
      <c r="W271" s="8">
        <v>4</v>
      </c>
      <c r="X271" s="8">
        <v>2</v>
      </c>
      <c r="Y271" s="8">
        <v>4</v>
      </c>
      <c r="Z271" s="16"/>
    </row>
    <row r="272" spans="1:26" x14ac:dyDescent="0.2">
      <c r="A272" s="7" t="s">
        <v>204</v>
      </c>
      <c r="B272" s="10">
        <f>(P272-S272)/(N272-S272-U272+Y272)</f>
        <v>0.25615763546798032</v>
      </c>
      <c r="C272" s="10">
        <f>V272/M272</f>
        <v>0.43354430379746833</v>
      </c>
      <c r="D272" s="10">
        <f>(Q272+R272+S272)/P272</f>
        <v>0.51470588235294112</v>
      </c>
      <c r="E272" s="10">
        <f>(V272+O272)/M272</f>
        <v>0.56329113924050633</v>
      </c>
      <c r="F272" s="10">
        <f>(V272/N272)+((P272+T272+W272)/(N272+T272+W272+Y272))</f>
        <v>0.80716473715032211</v>
      </c>
      <c r="G272" s="10">
        <f>S272/V272</f>
        <v>0.11678832116788321</v>
      </c>
      <c r="H272" s="10">
        <f>(X272+Y272)/V272</f>
        <v>1.4598540145985401E-2</v>
      </c>
      <c r="I272" s="10">
        <f>U272/M272</f>
        <v>0.20253164556962025</v>
      </c>
      <c r="J272" s="10">
        <f>(T272+W272)/M272</f>
        <v>0.10443037974683544</v>
      </c>
      <c r="K272" s="61">
        <f>(1-B272*0.7635+1-C272*0.7562+1-D272*0.75+1-E272*0.7248+1-F272*0.7021+1-G272*0.6285+H272*0.5884+I272*0.5276+1-J272*0.3663)/11.068</f>
        <v>0.46253662997996337</v>
      </c>
      <c r="L272" s="62">
        <f>K272/0.4898*100</f>
        <v>94.433775006117472</v>
      </c>
      <c r="M272" s="8">
        <v>316</v>
      </c>
      <c r="N272" s="8">
        <v>281</v>
      </c>
      <c r="O272" s="8">
        <v>41</v>
      </c>
      <c r="P272" s="8">
        <v>68</v>
      </c>
      <c r="Q272" s="8">
        <v>17</v>
      </c>
      <c r="R272" s="8">
        <v>2</v>
      </c>
      <c r="S272" s="8">
        <v>16</v>
      </c>
      <c r="T272" s="8">
        <v>31</v>
      </c>
      <c r="U272" s="8">
        <v>64</v>
      </c>
      <c r="V272" s="8">
        <v>137</v>
      </c>
      <c r="W272" s="8">
        <v>2</v>
      </c>
      <c r="X272" s="8">
        <v>0</v>
      </c>
      <c r="Y272" s="8">
        <v>2</v>
      </c>
      <c r="Z272" s="16"/>
    </row>
    <row r="273" spans="1:26" x14ac:dyDescent="0.2">
      <c r="A273" s="7" t="s">
        <v>186</v>
      </c>
      <c r="B273" s="10">
        <f>(P273-S273)/(N273-S273-U273+Y273)</f>
        <v>0.31506849315068491</v>
      </c>
      <c r="C273" s="10">
        <f>V273/M273</f>
        <v>0.45</v>
      </c>
      <c r="D273" s="10">
        <f>(Q273+R273+S273)/P273</f>
        <v>0.44047619047619047</v>
      </c>
      <c r="E273" s="10">
        <f>(V273+O273)/M273</f>
        <v>0.6</v>
      </c>
      <c r="F273" s="10">
        <f>(V273/N273)+((P273+T273+W273)/(N273+T273+W273+Y273))</f>
        <v>0.81939504310958089</v>
      </c>
      <c r="G273" s="10">
        <f>S273/V273</f>
        <v>9.8039215686274508E-2</v>
      </c>
      <c r="H273" s="10">
        <f>(X273+Y273)/V273</f>
        <v>1.3071895424836602E-2</v>
      </c>
      <c r="I273" s="10">
        <f>U273/M273</f>
        <v>0.22941176470588234</v>
      </c>
      <c r="J273" s="10">
        <f>(T273+W273)/M273</f>
        <v>7.9411764705882348E-2</v>
      </c>
      <c r="K273" s="61">
        <f>(1-B273*0.7635+1-C273*0.7562+1-D273*0.75+1-E273*0.7248+1-F273*0.7021+1-G273*0.6285+H273*0.5884+I273*0.5276+1-J273*0.3663)/11.068</f>
        <v>0.46229163143397922</v>
      </c>
      <c r="L273" s="62">
        <f>K273/0.4898*100</f>
        <v>94.383754886480034</v>
      </c>
      <c r="M273" s="8">
        <v>340</v>
      </c>
      <c r="N273" s="8">
        <v>311</v>
      </c>
      <c r="O273" s="8">
        <v>51</v>
      </c>
      <c r="P273" s="8">
        <v>84</v>
      </c>
      <c r="Q273" s="8">
        <v>20</v>
      </c>
      <c r="R273" s="8">
        <v>2</v>
      </c>
      <c r="S273" s="8">
        <v>15</v>
      </c>
      <c r="T273" s="8">
        <v>25</v>
      </c>
      <c r="U273" s="8">
        <v>78</v>
      </c>
      <c r="V273" s="8">
        <v>153</v>
      </c>
      <c r="W273" s="8">
        <v>2</v>
      </c>
      <c r="X273" s="8">
        <v>1</v>
      </c>
      <c r="Y273" s="8">
        <v>1</v>
      </c>
      <c r="Z273" s="16"/>
    </row>
    <row r="274" spans="1:26" x14ac:dyDescent="0.2">
      <c r="A274" s="7" t="s">
        <v>76</v>
      </c>
      <c r="B274" s="10">
        <f>(P274-S274)/(N274-S274-U274+Y274)</f>
        <v>0.31147540983606559</v>
      </c>
      <c r="C274" s="10">
        <f>V274/M274</f>
        <v>0.44346549192364171</v>
      </c>
      <c r="D274" s="10">
        <f>(Q274+R274+S274)/P274</f>
        <v>0.40677966101694918</v>
      </c>
      <c r="E274" s="10">
        <f>(V274+O274)/M274</f>
        <v>0.58590308370044053</v>
      </c>
      <c r="F274" s="10">
        <f>(V274/N274)+((P274+T274+W274)/(N274+T274+W274+Y274))</f>
        <v>0.85618902733507196</v>
      </c>
      <c r="G274" s="10">
        <f>S274/V274</f>
        <v>8.2781456953642391E-2</v>
      </c>
      <c r="H274" s="10">
        <f>(X274+Y274)/V274</f>
        <v>1.3245033112582781E-2</v>
      </c>
      <c r="I274" s="10">
        <f>U274/M274</f>
        <v>0.14537444933920704</v>
      </c>
      <c r="J274" s="10">
        <f>(T274+W274)/M274</f>
        <v>9.9853157121879588E-2</v>
      </c>
      <c r="K274" s="61">
        <f>(1-B274*0.7635+1-C274*0.7562+1-D274*0.75+1-E274*0.7248+1-F274*0.7021+1-G274*0.6285+H274*0.5884+I274*0.5276+1-J274*0.3663)/11.068</f>
        <v>0.46005157955208364</v>
      </c>
      <c r="L274" s="62">
        <f>K274/0.4898*100</f>
        <v>93.926414771760648</v>
      </c>
      <c r="M274" s="8">
        <v>681</v>
      </c>
      <c r="N274" s="8">
        <v>609</v>
      </c>
      <c r="O274" s="8">
        <v>97</v>
      </c>
      <c r="P274" s="8">
        <v>177</v>
      </c>
      <c r="Q274" s="8">
        <v>44</v>
      </c>
      <c r="R274" s="8">
        <v>3</v>
      </c>
      <c r="S274" s="8">
        <v>25</v>
      </c>
      <c r="T274" s="8">
        <v>65</v>
      </c>
      <c r="U274" s="8">
        <v>99</v>
      </c>
      <c r="V274" s="8">
        <v>302</v>
      </c>
      <c r="W274" s="8">
        <v>3</v>
      </c>
      <c r="X274" s="8">
        <v>1</v>
      </c>
      <c r="Y274" s="8">
        <v>3</v>
      </c>
      <c r="Z274" s="16"/>
    </row>
    <row r="275" spans="1:26" x14ac:dyDescent="0.2">
      <c r="A275" s="7" t="s">
        <v>104</v>
      </c>
      <c r="B275" s="10">
        <f>(P275-S275)/(N275-S275-U275+Y275)</f>
        <v>0.35046728971962615</v>
      </c>
      <c r="C275" s="10">
        <f>V275/M275</f>
        <v>0.46140651801029159</v>
      </c>
      <c r="D275" s="10">
        <f>(Q275+R275+S275)/P275</f>
        <v>0.35714285714285715</v>
      </c>
      <c r="E275" s="10">
        <f>(V275+O275)/M275</f>
        <v>0.61749571183533447</v>
      </c>
      <c r="F275" s="10">
        <f>(V275/N275)+((P275+T275+W275)/(N275+T275+W275+Y275))</f>
        <v>0.86675939703694116</v>
      </c>
      <c r="G275" s="10">
        <f>S275/V275</f>
        <v>6.6914498141263934E-2</v>
      </c>
      <c r="H275" s="10">
        <f>(X275+Y275)/V275</f>
        <v>2.6022304832713755E-2</v>
      </c>
      <c r="I275" s="10">
        <f>U275/M275</f>
        <v>0.15780445969125215</v>
      </c>
      <c r="J275" s="10">
        <f>(T275+W275)/M275</f>
        <v>7.2041166380789029E-2</v>
      </c>
      <c r="K275" s="61">
        <f>(1-B275*0.7635+1-C275*0.7562+1-D275*0.75+1-E275*0.7248+1-F275*0.7021+1-G275*0.6285+H275*0.5884+I275*0.5276+1-J275*0.3663)/11.068</f>
        <v>0.45985340835690819</v>
      </c>
      <c r="L275" s="62">
        <f>K275/0.4898*100</f>
        <v>93.88595515657579</v>
      </c>
      <c r="M275" s="8">
        <v>583</v>
      </c>
      <c r="N275" s="8">
        <v>533</v>
      </c>
      <c r="O275" s="8">
        <v>91</v>
      </c>
      <c r="P275" s="8">
        <v>168</v>
      </c>
      <c r="Q275" s="8">
        <v>37</v>
      </c>
      <c r="R275" s="8">
        <v>5</v>
      </c>
      <c r="S275" s="8">
        <v>18</v>
      </c>
      <c r="T275" s="8">
        <v>39</v>
      </c>
      <c r="U275" s="8">
        <v>92</v>
      </c>
      <c r="V275" s="8">
        <v>269</v>
      </c>
      <c r="W275" s="8">
        <v>3</v>
      </c>
      <c r="X275" s="8">
        <v>2</v>
      </c>
      <c r="Y275" s="8">
        <v>5</v>
      </c>
      <c r="Z275" s="16"/>
    </row>
    <row r="276" spans="1:26" x14ac:dyDescent="0.2">
      <c r="A276" s="7" t="s">
        <v>155</v>
      </c>
      <c r="B276" s="10">
        <f>(P276-S276)/(N276-S276-U276+Y276)</f>
        <v>0.31103678929765888</v>
      </c>
      <c r="C276" s="10">
        <f>V276/M276</f>
        <v>0.43364928909952605</v>
      </c>
      <c r="D276" s="10">
        <f>(Q276+R276+S276)/P276</f>
        <v>0.3925233644859813</v>
      </c>
      <c r="E276" s="10">
        <f>(V276+O276)/M276</f>
        <v>0.59478672985781988</v>
      </c>
      <c r="F276" s="10">
        <f>(V276/N276)+((P276+T276+W276)/(N276+T276+W276+Y276))</f>
        <v>0.86602316602316609</v>
      </c>
      <c r="G276" s="10">
        <f>S276/V276</f>
        <v>7.650273224043716E-2</v>
      </c>
      <c r="H276" s="10">
        <f>(X276+Y276)/V276</f>
        <v>1.092896174863388E-2</v>
      </c>
      <c r="I276" s="10">
        <f>U276/M276</f>
        <v>0.13744075829383887</v>
      </c>
      <c r="J276" s="10">
        <f>(T276+W276)/M276</f>
        <v>0.11611374407582939</v>
      </c>
      <c r="K276" s="61">
        <f>(1-B276*0.7635+1-C276*0.7562+1-D276*0.75+1-E276*0.7248+1-F276*0.7021+1-G276*0.6285+H276*0.5884+I276*0.5276+1-J276*0.3663)/11.068</f>
        <v>0.45983004358732482</v>
      </c>
      <c r="L276" s="62">
        <f>K276/0.4898*100</f>
        <v>93.881184889204732</v>
      </c>
      <c r="M276" s="8">
        <v>422</v>
      </c>
      <c r="N276" s="8">
        <v>370</v>
      </c>
      <c r="O276" s="8">
        <v>68</v>
      </c>
      <c r="P276" s="8">
        <v>107</v>
      </c>
      <c r="Q276" s="8">
        <v>22</v>
      </c>
      <c r="R276" s="8">
        <v>6</v>
      </c>
      <c r="S276" s="8">
        <v>14</v>
      </c>
      <c r="T276" s="8">
        <v>47</v>
      </c>
      <c r="U276" s="8">
        <v>58</v>
      </c>
      <c r="V276" s="8">
        <v>183</v>
      </c>
      <c r="W276" s="8">
        <v>2</v>
      </c>
      <c r="X276" s="8">
        <v>1</v>
      </c>
      <c r="Y276" s="8">
        <v>1</v>
      </c>
      <c r="Z276" s="16"/>
    </row>
    <row r="277" spans="1:26" x14ac:dyDescent="0.2">
      <c r="A277" s="7" t="s">
        <v>281</v>
      </c>
      <c r="B277" s="70">
        <f>(P277-S277)/(N277-S277-U277+Y277)</f>
        <v>0.37195121951219512</v>
      </c>
      <c r="C277" s="10">
        <f>V277/M277</f>
        <v>0.44357976653696496</v>
      </c>
      <c r="D277" s="10">
        <f>(Q277+R277+S277)/P277</f>
        <v>0.35714285714285715</v>
      </c>
      <c r="E277" s="10">
        <f>(V277+O277)/M277</f>
        <v>0.6108949416342413</v>
      </c>
      <c r="F277" s="10">
        <f>(V277/N277)+((P277+T277+W277)/(N277+T277+W277+Y277))</f>
        <v>0.8956473214285714</v>
      </c>
      <c r="G277" s="10">
        <f>S277/V277</f>
        <v>7.8947368421052627E-2</v>
      </c>
      <c r="H277" s="10">
        <f>(X277+Y277)/V277</f>
        <v>3.5087719298245612E-2</v>
      </c>
      <c r="I277" s="10">
        <f>U277/M277</f>
        <v>0.21011673151750973</v>
      </c>
      <c r="J277" s="10">
        <f>(T277+W277)/M277</f>
        <v>0.11284046692607004</v>
      </c>
      <c r="K277" s="61">
        <f>(1-B277*0.7635+1-C277*0.7562+1-D277*0.75+1-E277*0.7248+1-F277*0.7021+1-G277*0.6285+H277*0.5884+I277*0.5276+1-J277*0.3663)/11.068</f>
        <v>0.45913116742090904</v>
      </c>
      <c r="L277" s="62">
        <f>K277/0.4898*100</f>
        <v>93.738498860945086</v>
      </c>
      <c r="M277" s="8">
        <v>257</v>
      </c>
      <c r="N277" s="8">
        <v>224</v>
      </c>
      <c r="O277" s="8">
        <v>43</v>
      </c>
      <c r="P277" s="8">
        <v>70</v>
      </c>
      <c r="Q277" s="8">
        <v>15</v>
      </c>
      <c r="R277" s="8">
        <v>1</v>
      </c>
      <c r="S277" s="8">
        <v>9</v>
      </c>
      <c r="T277" s="8">
        <v>28</v>
      </c>
      <c r="U277" s="8">
        <v>54</v>
      </c>
      <c r="V277" s="8">
        <v>114</v>
      </c>
      <c r="W277" s="8">
        <v>1</v>
      </c>
      <c r="X277" s="8">
        <v>1</v>
      </c>
      <c r="Y277" s="8">
        <v>3</v>
      </c>
      <c r="Z277" s="16"/>
    </row>
    <row r="278" spans="1:26" x14ac:dyDescent="0.2">
      <c r="A278" s="7" t="s">
        <v>184</v>
      </c>
      <c r="B278" s="10">
        <f>(P278-S278)/(N278-S278-U278+Y278)</f>
        <v>0.34403669724770641</v>
      </c>
      <c r="C278" s="10">
        <f>V278/M278</f>
        <v>0.42732558139534882</v>
      </c>
      <c r="D278" s="10">
        <f>(Q278+R278+S278)/P278</f>
        <v>0.40229885057471265</v>
      </c>
      <c r="E278" s="10">
        <f>(V278+O278)/M278</f>
        <v>0.58139534883720934</v>
      </c>
      <c r="F278" s="10">
        <f>(V278/N278)+((P278+T278+W278)/(N278+T278+W278+Y278))</f>
        <v>0.89414834510675445</v>
      </c>
      <c r="G278" s="10">
        <f>S278/V278</f>
        <v>8.1632653061224483E-2</v>
      </c>
      <c r="H278" s="10">
        <f>(X278+Y278)/V278</f>
        <v>2.0408163265306121E-2</v>
      </c>
      <c r="I278" s="10">
        <f>U278/M278</f>
        <v>0.19186046511627908</v>
      </c>
      <c r="J278" s="10">
        <f>(T278+W278)/M278</f>
        <v>0.13953488372093023</v>
      </c>
      <c r="K278" s="61">
        <f>(1-B278*0.7635+1-C278*0.7562+1-D278*0.75+1-E278*0.7248+1-F278*0.7021+1-G278*0.6285+H278*0.5884+I278*0.5276+1-J278*0.3663)/11.068</f>
        <v>0.45844771697119774</v>
      </c>
      <c r="L278" s="62">
        <f>K278/0.4898*100</f>
        <v>93.598962223601006</v>
      </c>
      <c r="M278" s="8">
        <v>344</v>
      </c>
      <c r="N278" s="8">
        <v>293</v>
      </c>
      <c r="O278" s="8">
        <v>53</v>
      </c>
      <c r="P278" s="8">
        <v>87</v>
      </c>
      <c r="Q278" s="8">
        <v>22</v>
      </c>
      <c r="R278" s="8">
        <v>1</v>
      </c>
      <c r="S278" s="8">
        <v>12</v>
      </c>
      <c r="T278" s="8">
        <v>44</v>
      </c>
      <c r="U278" s="8">
        <v>66</v>
      </c>
      <c r="V278" s="8">
        <v>147</v>
      </c>
      <c r="W278" s="8">
        <v>4</v>
      </c>
      <c r="X278" s="8">
        <v>0</v>
      </c>
      <c r="Y278" s="8">
        <v>3</v>
      </c>
      <c r="Z278" s="16"/>
    </row>
    <row r="279" spans="1:26" x14ac:dyDescent="0.2">
      <c r="A279" s="7" t="s">
        <v>185</v>
      </c>
      <c r="B279" s="10">
        <f>(P279-S279)/(N279-S279-U279+Y279)</f>
        <v>0.27727272727272728</v>
      </c>
      <c r="C279" s="10">
        <f>V279/M279</f>
        <v>0.45614035087719296</v>
      </c>
      <c r="D279" s="10">
        <f>(Q279+R279+S279)/P279</f>
        <v>0.50632911392405067</v>
      </c>
      <c r="E279" s="10">
        <f>(V279+O279)/M279</f>
        <v>0.60233918128654973</v>
      </c>
      <c r="F279" s="10">
        <f>(V279/N279)+((P279+T279+W279)/(N279+T279+W279+Y279))</f>
        <v>0.83691919681831406</v>
      </c>
      <c r="G279" s="10">
        <f>S279/V279</f>
        <v>0.11538461538461539</v>
      </c>
      <c r="H279" s="10">
        <f>(X279+Y279)/V279</f>
        <v>3.8461538461538464E-2</v>
      </c>
      <c r="I279" s="10">
        <f>U279/M279</f>
        <v>0.20175438596491227</v>
      </c>
      <c r="J279" s="10">
        <f>(T279+W279)/M279</f>
        <v>9.0643274853801165E-2</v>
      </c>
      <c r="K279" s="61">
        <f>(1-B279*0.7635+1-C279*0.7562+1-D279*0.75+1-E279*0.7248+1-F279*0.7021+1-G279*0.6285+H279*0.5884+I279*0.5276+1-J279*0.3663)/11.068</f>
        <v>0.45742683575948234</v>
      </c>
      <c r="L279" s="62">
        <f>K279/0.4898*100</f>
        <v>93.390534046443918</v>
      </c>
      <c r="M279" s="8">
        <v>342</v>
      </c>
      <c r="N279" s="8">
        <v>305</v>
      </c>
      <c r="O279" s="8">
        <v>50</v>
      </c>
      <c r="P279" s="8">
        <v>79</v>
      </c>
      <c r="Q279" s="8">
        <v>21</v>
      </c>
      <c r="R279" s="8">
        <v>1</v>
      </c>
      <c r="S279" s="8">
        <v>18</v>
      </c>
      <c r="T279" s="8">
        <v>26</v>
      </c>
      <c r="U279" s="8">
        <v>69</v>
      </c>
      <c r="V279" s="8">
        <v>156</v>
      </c>
      <c r="W279" s="8">
        <v>5</v>
      </c>
      <c r="X279" s="8">
        <v>4</v>
      </c>
      <c r="Y279" s="8">
        <v>2</v>
      </c>
      <c r="Z279" s="16"/>
    </row>
    <row r="280" spans="1:26" x14ac:dyDescent="0.2">
      <c r="A280" s="7" t="s">
        <v>160</v>
      </c>
      <c r="B280" s="10">
        <f>(P280-S280)/(N280-S280-U280+Y280)</f>
        <v>0.34482758620689657</v>
      </c>
      <c r="C280" s="10">
        <f>V280/M280</f>
        <v>0.46851385390428213</v>
      </c>
      <c r="D280" s="10">
        <f>(Q280+R280+S280)/P280</f>
        <v>0.30172413793103448</v>
      </c>
      <c r="E280" s="10">
        <f>(V280+O280)/M280</f>
        <v>0.63979848866498745</v>
      </c>
      <c r="F280" s="10">
        <f>(V280/N280)+((P280+T280+W280)/(N280+T280+W280+Y280))</f>
        <v>0.91580107019200496</v>
      </c>
      <c r="G280" s="10">
        <f>S280/V280</f>
        <v>8.6021505376344093E-2</v>
      </c>
      <c r="H280" s="10">
        <f>(X280+Y280)/V280</f>
        <v>3.2258064516129031E-2</v>
      </c>
      <c r="I280" s="10">
        <f>U280/M280</f>
        <v>0.13098236775818639</v>
      </c>
      <c r="J280" s="10">
        <f>(T280+W280)/M280</f>
        <v>9.5717884130982367E-2</v>
      </c>
      <c r="K280" s="61">
        <f>(1-B280*0.7635+1-C280*0.7562+1-D280*0.75+1-E280*0.7248+1-F280*0.7021+1-G280*0.6285+H280*0.5884+I280*0.5276+1-J280*0.3663)/11.068</f>
        <v>0.45612504043173563</v>
      </c>
      <c r="L280" s="62">
        <f>K280/0.4898*100</f>
        <v>93.124753048537272</v>
      </c>
      <c r="M280" s="8">
        <v>397</v>
      </c>
      <c r="N280" s="8">
        <v>353</v>
      </c>
      <c r="O280" s="8">
        <v>68</v>
      </c>
      <c r="P280" s="8">
        <v>116</v>
      </c>
      <c r="Q280" s="8">
        <v>16</v>
      </c>
      <c r="R280" s="8">
        <v>3</v>
      </c>
      <c r="S280" s="8">
        <v>16</v>
      </c>
      <c r="T280" s="8">
        <v>36</v>
      </c>
      <c r="U280" s="8">
        <v>52</v>
      </c>
      <c r="V280" s="8">
        <v>186</v>
      </c>
      <c r="W280" s="8">
        <v>2</v>
      </c>
      <c r="X280" s="8">
        <v>1</v>
      </c>
      <c r="Y280" s="8">
        <v>5</v>
      </c>
      <c r="Z280" s="16"/>
    </row>
    <row r="281" spans="1:26" x14ac:dyDescent="0.2">
      <c r="A281" s="7" t="s">
        <v>46</v>
      </c>
      <c r="B281" s="10">
        <f>(P281-S281)/(N281-S281-U281+Y281)</f>
        <v>0.31818181818181818</v>
      </c>
      <c r="C281" s="10">
        <f>V281/M281</f>
        <v>0.47733333333333333</v>
      </c>
      <c r="D281" s="10">
        <f>(Q281+R281+S281)/P281</f>
        <v>0.44680851063829785</v>
      </c>
      <c r="E281" s="10">
        <f>(V281+O281)/M281</f>
        <v>0.63200000000000001</v>
      </c>
      <c r="F281" s="10">
        <f>(V281/N281)+((P281+T281+W281)/(N281+T281+W281+Y281))</f>
        <v>0.85462238247393474</v>
      </c>
      <c r="G281" s="10">
        <f>S281/V281</f>
        <v>0.11452513966480447</v>
      </c>
      <c r="H281" s="10">
        <f>(X281+Y281)/V281</f>
        <v>1.3966480446927373E-2</v>
      </c>
      <c r="I281" s="10">
        <f>U281/M281</f>
        <v>0.24533333333333332</v>
      </c>
      <c r="J281" s="10">
        <f>(T281+W281)/M281</f>
        <v>0.08</v>
      </c>
      <c r="K281" s="61">
        <f>(1-B281*0.7635+1-C281*0.7562+1-D281*0.75+1-E281*0.7248+1-F281*0.7021+1-G281*0.6285+H281*0.5884+I281*0.5276+1-J281*0.3663)/11.068</f>
        <v>0.45530096231660194</v>
      </c>
      <c r="L281" s="62">
        <f>K281/0.4898*100</f>
        <v>92.956505168763158</v>
      </c>
      <c r="M281" s="8">
        <v>750</v>
      </c>
      <c r="N281" s="8">
        <v>685</v>
      </c>
      <c r="O281" s="8">
        <v>116</v>
      </c>
      <c r="P281" s="8">
        <v>188</v>
      </c>
      <c r="Q281" s="8">
        <v>39</v>
      </c>
      <c r="R281" s="8">
        <v>4</v>
      </c>
      <c r="S281" s="8">
        <v>41</v>
      </c>
      <c r="T281" s="8">
        <v>54</v>
      </c>
      <c r="U281" s="8">
        <v>184</v>
      </c>
      <c r="V281" s="8">
        <v>358</v>
      </c>
      <c r="W281" s="8">
        <v>6</v>
      </c>
      <c r="X281" s="8">
        <v>3</v>
      </c>
      <c r="Y281" s="8">
        <v>2</v>
      </c>
      <c r="Z281" s="16"/>
    </row>
    <row r="282" spans="1:26" x14ac:dyDescent="0.2">
      <c r="A282" s="7" t="s">
        <v>294</v>
      </c>
      <c r="B282" s="10">
        <f>(P282-S282)/(N282-S282-U282+Y282)</f>
        <v>0.30978260869565216</v>
      </c>
      <c r="C282" s="10">
        <f>V282/M282</f>
        <v>0.49797570850202427</v>
      </c>
      <c r="D282" s="10">
        <f>(Q282+R282+S282)/P282</f>
        <v>0.43478260869565216</v>
      </c>
      <c r="E282" s="10">
        <f>(V282+O282)/M282</f>
        <v>0.64372469635627527</v>
      </c>
      <c r="F282" s="10">
        <f>(V282/N282)+((P282+T282+W282)/(N282+T282+W282+Y282))</f>
        <v>0.82638524215269427</v>
      </c>
      <c r="G282" s="10">
        <f>S282/V282</f>
        <v>9.7560975609756101E-2</v>
      </c>
      <c r="H282" s="10">
        <f>(X282+Y282)/V282</f>
        <v>0</v>
      </c>
      <c r="I282" s="10">
        <f>U282/M282</f>
        <v>0.17408906882591094</v>
      </c>
      <c r="J282" s="10">
        <f>(T282+W282)/M282</f>
        <v>3.2388663967611336E-2</v>
      </c>
      <c r="K282" s="61">
        <f>(1-B282*0.7635+1-C282*0.7562+1-D282*0.75+1-E282*0.7248+1-F282*0.7021+1-G282*0.6285+H282*0.5884+I282*0.5276+1-J282*0.3663)/11.068</f>
        <v>0.45470874633772568</v>
      </c>
      <c r="L282" s="62">
        <f>K282/0.4898*100</f>
        <v>92.835595413990532</v>
      </c>
      <c r="M282" s="8">
        <v>247</v>
      </c>
      <c r="N282" s="8">
        <v>239</v>
      </c>
      <c r="O282" s="8">
        <v>36</v>
      </c>
      <c r="P282" s="8">
        <v>69</v>
      </c>
      <c r="Q282" s="8">
        <v>18</v>
      </c>
      <c r="R282" s="8">
        <v>0</v>
      </c>
      <c r="S282" s="8">
        <v>12</v>
      </c>
      <c r="T282" s="8">
        <v>5</v>
      </c>
      <c r="U282" s="8">
        <v>43</v>
      </c>
      <c r="V282" s="8">
        <v>123</v>
      </c>
      <c r="W282" s="8">
        <v>3</v>
      </c>
      <c r="X282" s="8">
        <v>0</v>
      </c>
      <c r="Y282" s="8">
        <v>0</v>
      </c>
      <c r="Z282" s="16"/>
    </row>
    <row r="283" spans="1:26" x14ac:dyDescent="0.2">
      <c r="A283" s="7" t="s">
        <v>194</v>
      </c>
      <c r="B283" s="10">
        <f>(P283-S283)/(N283-S283-U283+Y283)</f>
        <v>0.354978354978355</v>
      </c>
      <c r="C283" s="10">
        <f>V283/M283</f>
        <v>0.47865853658536583</v>
      </c>
      <c r="D283" s="10">
        <f>(Q283+R283+S283)/P283</f>
        <v>0.33333333333333331</v>
      </c>
      <c r="E283" s="10">
        <f>(V283+O283)/M283</f>
        <v>0.63109756097560976</v>
      </c>
      <c r="F283" s="10">
        <f>(V283/N283)+((P283+T283+W283)/(N283+T283+W283+Y283))</f>
        <v>0.9127658700829433</v>
      </c>
      <c r="G283" s="10">
        <f>S283/V283</f>
        <v>8.9171974522292988E-2</v>
      </c>
      <c r="H283" s="10">
        <f>(X283+Y283)/V283</f>
        <v>6.369426751592357E-3</v>
      </c>
      <c r="I283" s="10">
        <f>U283/M283</f>
        <v>0.16158536585365854</v>
      </c>
      <c r="J283" s="10">
        <f>(T283+W283)/M283</f>
        <v>9.1463414634146339E-2</v>
      </c>
      <c r="K283" s="61">
        <f>(1-B283*0.7635+1-C283*0.7562+1-D283*0.75+1-E283*0.7248+1-F283*0.7021+1-G283*0.6285+H283*0.5884+I283*0.5276+1-J283*0.3663)/11.068</f>
        <v>0.45339651120212271</v>
      </c>
      <c r="L283" s="62">
        <f>K283/0.4898*100</f>
        <v>92.567682973075279</v>
      </c>
      <c r="M283" s="8">
        <v>328</v>
      </c>
      <c r="N283" s="8">
        <v>297</v>
      </c>
      <c r="O283" s="8">
        <v>50</v>
      </c>
      <c r="P283" s="8">
        <v>96</v>
      </c>
      <c r="Q283" s="8">
        <v>17</v>
      </c>
      <c r="R283" s="8">
        <v>1</v>
      </c>
      <c r="S283" s="8">
        <v>14</v>
      </c>
      <c r="T283" s="8">
        <v>24</v>
      </c>
      <c r="U283" s="8">
        <v>53</v>
      </c>
      <c r="V283" s="8">
        <v>157</v>
      </c>
      <c r="W283" s="8">
        <v>6</v>
      </c>
      <c r="X283" s="8">
        <v>0</v>
      </c>
      <c r="Y283" s="8">
        <v>1</v>
      </c>
      <c r="Z283" s="16"/>
    </row>
    <row r="284" spans="1:26" x14ac:dyDescent="0.2">
      <c r="A284" s="7" t="s">
        <v>97</v>
      </c>
      <c r="B284" s="10">
        <f>(P284-S284)/(N284-S284-U284+Y284)</f>
        <v>0.2857142857142857</v>
      </c>
      <c r="C284" s="10">
        <f>V284/M284</f>
        <v>0.47049441786283891</v>
      </c>
      <c r="D284" s="10">
        <f>(Q284+R284+S284)/P284</f>
        <v>0.5161290322580645</v>
      </c>
      <c r="E284" s="10">
        <f>(V284+O284)/M284</f>
        <v>0.61562998405103664</v>
      </c>
      <c r="F284" s="10">
        <f>(V284/N284)+((P284+T284+W284)/(N284+T284+W284+Y284))</f>
        <v>0.85240141342756193</v>
      </c>
      <c r="G284" s="10">
        <f>S284/V284</f>
        <v>9.8305084745762716E-2</v>
      </c>
      <c r="H284" s="10">
        <f>(X284+Y284)/V284</f>
        <v>2.7118644067796609E-2</v>
      </c>
      <c r="I284" s="10">
        <f>U284/M284</f>
        <v>0.16427432216905902</v>
      </c>
      <c r="J284" s="10">
        <f>(T284+W284)/M284</f>
        <v>8.2934609250398722E-2</v>
      </c>
      <c r="K284" s="61">
        <f>(1-B284*0.7635+1-C284*0.7562+1-D284*0.75+1-E284*0.7248+1-F284*0.7021+1-G284*0.6285+H284*0.5884+I284*0.5276+1-J284*0.3663)/11.068</f>
        <v>0.45218258894857127</v>
      </c>
      <c r="L284" s="62">
        <f>K284/0.4898*100</f>
        <v>92.319842578311821</v>
      </c>
      <c r="M284" s="8">
        <v>627</v>
      </c>
      <c r="N284" s="8">
        <v>566</v>
      </c>
      <c r="O284" s="8">
        <v>91</v>
      </c>
      <c r="P284" s="8">
        <v>155</v>
      </c>
      <c r="Q284" s="8">
        <v>49</v>
      </c>
      <c r="R284" s="8">
        <v>2</v>
      </c>
      <c r="S284" s="8">
        <v>29</v>
      </c>
      <c r="T284" s="8">
        <v>50</v>
      </c>
      <c r="U284" s="8">
        <v>103</v>
      </c>
      <c r="V284" s="8">
        <v>295</v>
      </c>
      <c r="W284" s="8">
        <v>2</v>
      </c>
      <c r="X284" s="8">
        <v>1</v>
      </c>
      <c r="Y284" s="8">
        <v>7</v>
      </c>
      <c r="Z284" s="16"/>
    </row>
    <row r="285" spans="1:26" x14ac:dyDescent="0.2">
      <c r="A285" s="7" t="s">
        <v>136</v>
      </c>
      <c r="B285" s="10">
        <f>(P285-S285)/(N285-S285-U285+Y285)</f>
        <v>0.33146067415730335</v>
      </c>
      <c r="C285" s="10">
        <f>V285/M285</f>
        <v>0.49392712550607287</v>
      </c>
      <c r="D285" s="10">
        <f>(Q285+R285+S285)/P285</f>
        <v>0.38297872340425532</v>
      </c>
      <c r="E285" s="10">
        <f>(V285+O285)/M285</f>
        <v>0.65991902834008098</v>
      </c>
      <c r="F285" s="10">
        <f>(V285/N285)+((P285+T285+W285)/(N285+T285+W285+Y285))</f>
        <v>0.90093815606310002</v>
      </c>
      <c r="G285" s="10">
        <f>S285/V285</f>
        <v>9.4262295081967207E-2</v>
      </c>
      <c r="H285" s="10">
        <f>(X285+Y285)/V285</f>
        <v>3.2786885245901641E-2</v>
      </c>
      <c r="I285" s="10">
        <f>U285/M285</f>
        <v>0.15182186234817813</v>
      </c>
      <c r="J285" s="10">
        <f>(T285+W285)/M285</f>
        <v>7.08502024291498E-2</v>
      </c>
      <c r="K285" s="61">
        <f>(1-B285*0.7635+1-C285*0.7562+1-D285*0.75+1-E285*0.7248+1-F285*0.7021+1-G285*0.6285+H285*0.5884+I285*0.5276+1-J285*0.3663)/11.068</f>
        <v>0.45080654007517129</v>
      </c>
      <c r="L285" s="62">
        <f>K285/0.4898*100</f>
        <v>92.038901607834063</v>
      </c>
      <c r="M285" s="8">
        <v>494</v>
      </c>
      <c r="N285" s="8">
        <v>451</v>
      </c>
      <c r="O285" s="8">
        <v>82</v>
      </c>
      <c r="P285" s="8">
        <v>141</v>
      </c>
      <c r="Q285" s="8">
        <v>28</v>
      </c>
      <c r="R285" s="8">
        <v>3</v>
      </c>
      <c r="S285" s="8">
        <v>23</v>
      </c>
      <c r="T285" s="8">
        <v>33</v>
      </c>
      <c r="U285" s="8">
        <v>75</v>
      </c>
      <c r="V285" s="8">
        <v>244</v>
      </c>
      <c r="W285" s="8">
        <v>2</v>
      </c>
      <c r="X285" s="8">
        <v>5</v>
      </c>
      <c r="Y285" s="8">
        <v>3</v>
      </c>
      <c r="Z285" s="16"/>
    </row>
    <row r="286" spans="1:26" x14ac:dyDescent="0.2">
      <c r="A286" s="7" t="s">
        <v>95</v>
      </c>
      <c r="B286" s="10">
        <f>(P286-S286)/(N286-S286-U286+Y286)</f>
        <v>0.2880658436213992</v>
      </c>
      <c r="C286" s="10">
        <f>V286/M286</f>
        <v>0.51433121019108285</v>
      </c>
      <c r="D286" s="10">
        <f>(Q286+R286+S286)/P286</f>
        <v>0.44767441860465118</v>
      </c>
      <c r="E286" s="10">
        <f>(V286+O286)/M286</f>
        <v>0.66878980891719741</v>
      </c>
      <c r="F286" s="10">
        <f>(V286/N286)+((P286+T286+W286)/(N286+T286+W286+Y286))</f>
        <v>0.86551056922416802</v>
      </c>
      <c r="G286" s="10">
        <f>S286/V286</f>
        <v>9.9071207430340563E-2</v>
      </c>
      <c r="H286" s="10">
        <f>(X286+Y286)/V286</f>
        <v>2.7863777089783281E-2</v>
      </c>
      <c r="I286" s="10">
        <f>U286/M286</f>
        <v>0.12898089171974522</v>
      </c>
      <c r="J286" s="10">
        <f>(T286+W286)/M286</f>
        <v>4.4585987261146494E-2</v>
      </c>
      <c r="K286" s="61">
        <f>(1-B286*0.7635+1-C286*0.7562+1-D286*0.75+1-E286*0.7248+1-F286*0.7021+1-G286*0.6285+H286*0.5884+I286*0.5276+1-J286*0.3663)/11.068</f>
        <v>0.44893405249790763</v>
      </c>
      <c r="L286" s="62">
        <f>K286/0.4898*100</f>
        <v>91.656605246612415</v>
      </c>
      <c r="M286" s="8">
        <v>628</v>
      </c>
      <c r="N286" s="8">
        <v>591</v>
      </c>
      <c r="O286" s="8">
        <v>97</v>
      </c>
      <c r="P286" s="8">
        <v>172</v>
      </c>
      <c r="Q286" s="8">
        <v>35</v>
      </c>
      <c r="R286" s="8">
        <v>10</v>
      </c>
      <c r="S286" s="8">
        <v>32</v>
      </c>
      <c r="T286" s="8">
        <v>25</v>
      </c>
      <c r="U286" s="8">
        <v>81</v>
      </c>
      <c r="V286" s="8">
        <v>323</v>
      </c>
      <c r="W286" s="8">
        <v>3</v>
      </c>
      <c r="X286" s="8">
        <v>1</v>
      </c>
      <c r="Y286" s="8">
        <v>8</v>
      </c>
      <c r="Z286" s="16"/>
    </row>
    <row r="287" spans="1:26" x14ac:dyDescent="0.2">
      <c r="A287" s="7" t="s">
        <v>145</v>
      </c>
      <c r="B287" s="10">
        <f>(P287-S287)/(N287-S287-U287+Y287)</f>
        <v>0.34169278996865204</v>
      </c>
      <c r="C287" s="10">
        <f>V287/M287</f>
        <v>0.48195329087048833</v>
      </c>
      <c r="D287" s="10">
        <f>(Q287+R287+S287)/P287</f>
        <v>0.4609375</v>
      </c>
      <c r="E287" s="10">
        <f>(V287+O287)/M287</f>
        <v>0.6560509554140127</v>
      </c>
      <c r="F287" s="10">
        <f>(V287/N287)+((P287+T287+W287)/(N287+T287+W287+Y287))</f>
        <v>0.91068895643363723</v>
      </c>
      <c r="G287" s="10">
        <f>S287/V287</f>
        <v>8.3700440528634359E-2</v>
      </c>
      <c r="H287" s="10">
        <f>(X287+Y287)/V287</f>
        <v>2.2026431718061675E-2</v>
      </c>
      <c r="I287" s="10">
        <f>U287/M287</f>
        <v>0.18259023354564755</v>
      </c>
      <c r="J287" s="10">
        <f>(T287+W287)/M287</f>
        <v>9.7664543524416142E-2</v>
      </c>
      <c r="K287" s="61">
        <f>(1-B287*0.7635+1-C287*0.7562+1-D287*0.75+1-E287*0.7248+1-F287*0.7021+1-G287*0.6285+H287*0.5884+I287*0.5276+1-J287*0.3663)/11.068</f>
        <v>0.44587781107543262</v>
      </c>
      <c r="L287" s="62">
        <f>K287/0.4898*100</f>
        <v>91.032627822668971</v>
      </c>
      <c r="M287" s="8">
        <v>471</v>
      </c>
      <c r="N287" s="8">
        <v>420</v>
      </c>
      <c r="O287" s="8">
        <v>82</v>
      </c>
      <c r="P287" s="8">
        <v>128</v>
      </c>
      <c r="Q287" s="8">
        <v>38</v>
      </c>
      <c r="R287" s="8">
        <v>2</v>
      </c>
      <c r="S287" s="8">
        <v>19</v>
      </c>
      <c r="T287" s="8">
        <v>41</v>
      </c>
      <c r="U287" s="8">
        <v>86</v>
      </c>
      <c r="V287" s="8">
        <v>227</v>
      </c>
      <c r="W287" s="8">
        <v>5</v>
      </c>
      <c r="X287" s="8">
        <v>1</v>
      </c>
      <c r="Y287" s="8">
        <v>4</v>
      </c>
      <c r="Z287" s="16"/>
    </row>
    <row r="288" spans="1:26" x14ac:dyDescent="0.2">
      <c r="A288" s="7" t="s">
        <v>195</v>
      </c>
      <c r="B288" s="10">
        <f>(P288-S288)/(N288-S288-U288+Y288)</f>
        <v>0.25909090909090909</v>
      </c>
      <c r="C288" s="10">
        <f>V288/M288</f>
        <v>0.50920245398773001</v>
      </c>
      <c r="D288" s="10">
        <f>(Q288+R288+S288)/P288</f>
        <v>0.57692307692307687</v>
      </c>
      <c r="E288" s="10">
        <f>(V288+O288)/M288</f>
        <v>0.64723926380368102</v>
      </c>
      <c r="F288" s="10">
        <f>(V288/N288)+((P288+T288+W288)/(N288+T288+W288+Y288))</f>
        <v>0.86903010033444805</v>
      </c>
      <c r="G288" s="10">
        <f>S288/V288</f>
        <v>0.12650602409638553</v>
      </c>
      <c r="H288" s="10">
        <f>(X288+Y288)/V288</f>
        <v>1.8072289156626505E-2</v>
      </c>
      <c r="I288" s="10">
        <f>U288/M288</f>
        <v>0.18404907975460122</v>
      </c>
      <c r="J288" s="10">
        <f>(T288+W288)/M288</f>
        <v>7.3619631901840496E-2</v>
      </c>
      <c r="K288" s="61">
        <f>(1-B288*0.7635+1-C288*0.7562+1-D288*0.75+1-E288*0.7248+1-F288*0.7021+1-G288*0.6285+H288*0.5884+I288*0.5276+1-J288*0.3663)/11.068</f>
        <v>0.44329869513639336</v>
      </c>
      <c r="L288" s="62">
        <f>K288/0.4898*100</f>
        <v>90.506062706491093</v>
      </c>
      <c r="M288" s="8">
        <v>326</v>
      </c>
      <c r="N288" s="8">
        <v>299</v>
      </c>
      <c r="O288" s="8">
        <v>45</v>
      </c>
      <c r="P288" s="8">
        <v>78</v>
      </c>
      <c r="Q288" s="8">
        <v>23</v>
      </c>
      <c r="R288" s="8">
        <v>1</v>
      </c>
      <c r="S288" s="8">
        <v>21</v>
      </c>
      <c r="T288" s="8">
        <v>23</v>
      </c>
      <c r="U288" s="8">
        <v>60</v>
      </c>
      <c r="V288" s="8">
        <v>166</v>
      </c>
      <c r="W288" s="8">
        <v>1</v>
      </c>
      <c r="X288" s="8">
        <v>1</v>
      </c>
      <c r="Y288" s="8">
        <v>2</v>
      </c>
      <c r="Z288" s="16"/>
    </row>
    <row r="289" spans="1:45" x14ac:dyDescent="0.2">
      <c r="A289" s="65" t="s">
        <v>200</v>
      </c>
      <c r="B289" s="10">
        <f>(P289-S289)/(N289-S289-U289+Y289)</f>
        <v>0.28632478632478631</v>
      </c>
      <c r="C289" s="70">
        <f>V289/M289</f>
        <v>0.57632398753894076</v>
      </c>
      <c r="D289" s="10">
        <f>(Q289+R289+S289)/P289</f>
        <v>0.46739130434782611</v>
      </c>
      <c r="E289" s="70">
        <f>(V289+O289)/M289</f>
        <v>0.73831775700934577</v>
      </c>
      <c r="F289" s="70">
        <f>(V289/N289)+((P289+T289+W289)/(N289+T289+W289+Y289))</f>
        <v>0.94700965423645167</v>
      </c>
      <c r="G289" s="10">
        <f>S289/V289</f>
        <v>0.13513513513513514</v>
      </c>
      <c r="H289" s="10">
        <f>(X289+Y289)/V289</f>
        <v>1.0810810810810811E-2</v>
      </c>
      <c r="I289" s="10">
        <f>U289/M289</f>
        <v>0.14330218068535824</v>
      </c>
      <c r="J289" s="10">
        <f>(T289+W289)/M289</f>
        <v>4.9844236760124609E-2</v>
      </c>
      <c r="K289" s="63">
        <f>(1-B289*0.7635+1-C289*0.7562+1-D289*0.75+1-E289*0.7248+1-F289*0.7021+1-G289*0.6285+H289*0.5884+I289*0.5276+1-J289*0.3663)/11.068</f>
        <v>0.43131370570441213</v>
      </c>
      <c r="L289" s="64">
        <f>K289/0.4898*100</f>
        <v>88.059147755086187</v>
      </c>
      <c r="M289" s="8">
        <v>321</v>
      </c>
      <c r="N289" s="8">
        <v>303</v>
      </c>
      <c r="O289" s="8">
        <v>52</v>
      </c>
      <c r="P289" s="8">
        <v>92</v>
      </c>
      <c r="Q289" s="8">
        <v>18</v>
      </c>
      <c r="R289" s="8">
        <v>0</v>
      </c>
      <c r="S289" s="8">
        <v>25</v>
      </c>
      <c r="T289" s="8">
        <v>12</v>
      </c>
      <c r="U289" s="8">
        <v>46</v>
      </c>
      <c r="V289" s="8">
        <v>185</v>
      </c>
      <c r="W289" s="8">
        <v>4</v>
      </c>
      <c r="X289" s="8">
        <v>0</v>
      </c>
      <c r="Y289" s="8">
        <v>2</v>
      </c>
      <c r="Z289" s="16"/>
    </row>
    <row r="290" spans="1:45" x14ac:dyDescent="0.2">
      <c r="A290" s="11"/>
      <c r="B290" s="12"/>
      <c r="C290" s="12"/>
      <c r="D290" s="12"/>
      <c r="E290" s="12"/>
      <c r="F290" s="12"/>
      <c r="G290" s="12"/>
      <c r="H290" s="12"/>
      <c r="I290" s="12"/>
      <c r="J290" s="12"/>
      <c r="K290" s="47"/>
      <c r="L290" s="48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6"/>
    </row>
    <row r="291" spans="1:45" x14ac:dyDescent="0.2">
      <c r="Z291" s="46"/>
    </row>
    <row r="292" spans="1:45" x14ac:dyDescent="0.2">
      <c r="Z292" s="46"/>
    </row>
    <row r="293" spans="1:45" x14ac:dyDescent="0.2">
      <c r="Z293" s="46"/>
    </row>
    <row r="294" spans="1:45" x14ac:dyDescent="0.2">
      <c r="Z294" s="46"/>
    </row>
    <row r="295" spans="1:45" x14ac:dyDescent="0.2">
      <c r="Z295" s="46"/>
    </row>
    <row r="296" spans="1:45" x14ac:dyDescent="0.2">
      <c r="Z296" s="46"/>
    </row>
    <row r="297" spans="1:45" x14ac:dyDescent="0.2">
      <c r="Z297" s="44"/>
      <c r="AA297" s="44"/>
      <c r="AB297" s="44"/>
      <c r="AC297" s="44"/>
      <c r="AD297" s="44"/>
      <c r="AE297" s="44"/>
      <c r="AF297" s="44"/>
      <c r="AG297" s="45"/>
      <c r="AH297" s="44"/>
      <c r="AI297" s="44"/>
      <c r="AJ297" s="44"/>
      <c r="AK297" s="44"/>
      <c r="AL297" s="44"/>
      <c r="AM297" s="44"/>
      <c r="AN297" s="44"/>
      <c r="AO297" s="44"/>
      <c r="AP297" s="44"/>
      <c r="AQ297" s="44"/>
      <c r="AR297" s="44"/>
      <c r="AS297" s="44"/>
    </row>
  </sheetData>
  <sortState xmlns:xlrd2="http://schemas.microsoft.com/office/spreadsheetml/2017/richdata2" ref="A2:Y297">
    <sortCondition descending="1" ref="L1:L297"/>
  </sortState>
  <mergeCells count="2">
    <mergeCell ref="AG1:AR1"/>
    <mergeCell ref="AG13:AR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pEFT, 243BF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2021-08-12T05:01:56Z</dcterms:created>
  <dcterms:modified xsi:type="dcterms:W3CDTF">2021-08-12T05:43:30Z</dcterms:modified>
</cp:coreProperties>
</file>